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Drive partagés\Méthodo-outils communs\Photo de famille\"/>
    </mc:Choice>
  </mc:AlternateContent>
  <bookViews>
    <workbookView xWindow="0" yWindow="0" windowWidth="19200" windowHeight="6750" activeTab="1"/>
  </bookViews>
  <sheets>
    <sheet name="EN" sheetId="17" r:id="rId1"/>
    <sheet name="FR" sheetId="15" r:id="rId2"/>
    <sheet name="PPP conversion" sheetId="7" r:id="rId3"/>
    <sheet name="Conversion MPI" sheetId="19" r:id="rId4"/>
  </sheets>
  <calcPr calcId="162913" calcMode="manual" calcCompleted="0" calcOnSave="0"/>
</workbook>
</file>

<file path=xl/calcChain.xml><?xml version="1.0" encoding="utf-8"?>
<calcChain xmlns="http://schemas.openxmlformats.org/spreadsheetml/2006/main">
  <c r="B12" i="19" l="1"/>
  <c r="B11" i="19"/>
  <c r="B10" i="19"/>
  <c r="B9" i="19"/>
  <c r="B8" i="19"/>
  <c r="B7" i="19"/>
  <c r="B6" i="19"/>
  <c r="B5" i="19"/>
  <c r="B4" i="19"/>
  <c r="B3" i="19"/>
  <c r="T9" i="7" l="1"/>
  <c r="F9" i="7"/>
  <c r="E9" i="7"/>
  <c r="D9" i="7"/>
  <c r="T8" i="7"/>
  <c r="P8" i="7"/>
  <c r="O8" i="7"/>
  <c r="J8" i="7"/>
  <c r="F8" i="7"/>
  <c r="E8" i="7"/>
  <c r="D8" i="7"/>
  <c r="T7" i="7"/>
  <c r="P7" i="7"/>
  <c r="O7" i="7"/>
  <c r="J7" i="7"/>
  <c r="T6" i="7"/>
  <c r="O6" i="7"/>
  <c r="N6" i="7"/>
  <c r="K6" i="7"/>
  <c r="J6" i="7"/>
  <c r="F6" i="7"/>
  <c r="E6" i="7"/>
  <c r="T5" i="7"/>
  <c r="O5" i="7"/>
  <c r="N5" i="7"/>
  <c r="K5" i="7"/>
  <c r="J5" i="7"/>
  <c r="T4" i="7"/>
  <c r="P4" i="7"/>
  <c r="O4" i="7"/>
  <c r="N4" i="7"/>
  <c r="J4" i="7"/>
  <c r="F4" i="7"/>
  <c r="E4" i="7"/>
  <c r="U3" i="7"/>
  <c r="U8" i="7" s="1"/>
  <c r="S3" i="7"/>
  <c r="S9" i="7" s="1"/>
  <c r="P3" i="7"/>
  <c r="P6" i="7" s="1"/>
  <c r="N3" i="7"/>
  <c r="N8" i="7" s="1"/>
  <c r="K3" i="7"/>
  <c r="K4" i="7" s="1"/>
  <c r="I3" i="7"/>
  <c r="I8" i="7" s="1"/>
  <c r="F3" i="7"/>
  <c r="D3" i="7"/>
  <c r="D6" i="7" s="1"/>
  <c r="S5" i="7" l="1"/>
  <c r="S6" i="7"/>
  <c r="I4" i="7"/>
  <c r="U4" i="7"/>
  <c r="K7" i="7"/>
  <c r="S7" i="7"/>
  <c r="K8" i="7"/>
  <c r="S8" i="7"/>
  <c r="U9" i="7"/>
  <c r="D4" i="7"/>
  <c r="I5" i="7"/>
  <c r="U5" i="7"/>
  <c r="I6" i="7"/>
  <c r="U6" i="7"/>
  <c r="N7" i="7"/>
  <c r="S4" i="7"/>
  <c r="P5" i="7"/>
  <c r="I7" i="7"/>
  <c r="U7" i="7"/>
  <c r="B10" i="17"/>
  <c r="B11" i="17" s="1"/>
  <c r="B12" i="17" s="1"/>
  <c r="B13" i="17" s="1"/>
  <c r="B14" i="17" s="1"/>
  <c r="B15" i="17" s="1"/>
  <c r="B16" i="17" s="1"/>
  <c r="B17" i="17" s="1"/>
  <c r="B18" i="17" s="1"/>
  <c r="B19" i="17" s="1"/>
  <c r="B20" i="17" s="1"/>
  <c r="B21" i="17" s="1"/>
  <c r="B22" i="17" s="1"/>
  <c r="B23" i="17" s="1"/>
  <c r="B24" i="17" s="1"/>
  <c r="B25" i="17" s="1"/>
  <c r="B10" i="15" l="1"/>
  <c r="B11" i="15" s="1"/>
  <c r="B12" i="15" s="1"/>
  <c r="B13" i="15" s="1"/>
  <c r="B14" i="15" s="1"/>
  <c r="B15" i="15" s="1"/>
  <c r="B16" i="15" s="1"/>
  <c r="B17" i="15" s="1"/>
  <c r="B18" i="15" s="1"/>
  <c r="B19" i="15" s="1"/>
  <c r="B20" i="15" s="1"/>
  <c r="B21" i="15" s="1"/>
  <c r="B22" i="15" s="1"/>
  <c r="B23" i="15" s="1"/>
  <c r="B24" i="15" s="1"/>
  <c r="B25" i="15" s="1"/>
</calcChain>
</file>

<file path=xl/comments1.xml><?xml version="1.0" encoding="utf-8"?>
<comments xmlns="http://schemas.openxmlformats.org/spreadsheetml/2006/main">
  <authors>
    <author>PierreC</author>
    <author>Vincent Griffaton</author>
    <author>PO</author>
  </authors>
  <commentList>
    <comment ref="W3" authorId="0" shapeId="0">
      <text>
        <r>
          <rPr>
            <b/>
            <sz val="8"/>
            <color indexed="81"/>
            <rFont val="Tahoma"/>
            <family val="2"/>
          </rPr>
          <t>PierreC:</t>
        </r>
        <r>
          <rPr>
            <sz val="8"/>
            <color indexed="81"/>
            <rFont val="Tahoma"/>
            <family val="2"/>
          </rPr>
          <t xml:space="preserve">
Curr/day/p
</t>
        </r>
      </text>
    </comment>
    <comment ref="W4" authorId="1" shapeId="0">
      <text>
        <r>
          <rPr>
            <b/>
            <sz val="9"/>
            <color indexed="81"/>
            <rFont val="Tahoma"/>
            <family val="2"/>
          </rPr>
          <t>Vincent Griffaton:</t>
        </r>
        <r>
          <rPr>
            <sz val="9"/>
            <color indexed="81"/>
            <rFont val="Tahoma"/>
            <family val="2"/>
          </rPr>
          <t xml:space="preserve">
47/day/pers in cities
32 in villages</t>
        </r>
      </text>
    </comment>
    <comment ref="A8" authorId="2" shapeId="0">
      <text>
        <r>
          <rPr>
            <b/>
            <sz val="9"/>
            <color indexed="81"/>
            <rFont val="Tahoma"/>
            <family val="2"/>
          </rPr>
          <t>PO:</t>
        </r>
        <r>
          <rPr>
            <sz val="9"/>
            <color indexed="81"/>
            <rFont val="Tahoma"/>
            <family val="2"/>
          </rPr>
          <t xml:space="preserve">
1EUR = 655,957 CFA</t>
        </r>
      </text>
    </comment>
    <comment ref="A9" authorId="2" shapeId="0">
      <text>
        <r>
          <rPr>
            <b/>
            <sz val="9"/>
            <color indexed="81"/>
            <rFont val="Tahoma"/>
            <family val="2"/>
          </rPr>
          <t>PO:</t>
        </r>
        <r>
          <rPr>
            <sz val="9"/>
            <color indexed="81"/>
            <rFont val="Tahoma"/>
            <family val="2"/>
          </rPr>
          <t xml:space="preserve">
1EUR = 655,957 CFA</t>
        </r>
      </text>
    </comment>
  </commentList>
</comments>
</file>

<file path=xl/sharedStrings.xml><?xml version="1.0" encoding="utf-8"?>
<sst xmlns="http://schemas.openxmlformats.org/spreadsheetml/2006/main" count="309" uniqueCount="233">
  <si>
    <t>FAMILY LEVELLING TOOL</t>
  </si>
  <si>
    <t>T0</t>
  </si>
  <si>
    <t>T1</t>
  </si>
  <si>
    <t>T2</t>
  </si>
  <si>
    <t>Name of family worker:</t>
  </si>
  <si>
    <t>Date</t>
  </si>
  <si>
    <t>Family name:</t>
  </si>
  <si>
    <t>Total score</t>
  </si>
  <si>
    <t>Number of persons in the household:</t>
  </si>
  <si>
    <t>0 point</t>
  </si>
  <si>
    <t>1 point</t>
  </si>
  <si>
    <t>2 points</t>
  </si>
  <si>
    <t>3 points</t>
  </si>
  <si>
    <t>Item</t>
  </si>
  <si>
    <t>Economy</t>
  </si>
  <si>
    <t>Nb of depending persons per breadwinner</t>
  </si>
  <si>
    <t>4 or more</t>
  </si>
  <si>
    <t>0 or 1</t>
  </si>
  <si>
    <t>Main breadwinner's activity</t>
  </si>
  <si>
    <t>None</t>
  </si>
  <si>
    <t>Savings</t>
  </si>
  <si>
    <t>Informal / kept in house</t>
  </si>
  <si>
    <t>Formal (with an MFI or a bank), irregular (&lt; 1 transaction / month)</t>
  </si>
  <si>
    <t>Formal and regular (1 or more transactions / month)</t>
  </si>
  <si>
    <t>Health</t>
  </si>
  <si>
    <t>Nutrition</t>
  </si>
  <si>
    <t>Severe and visible malnutrition / survival</t>
  </si>
  <si>
    <t>Irregular meals (&lt; 3 /day)</t>
  </si>
  <si>
    <t>Regular meals (3 / day)</t>
  </si>
  <si>
    <t>Regular and balanced meals</t>
  </si>
  <si>
    <t>No capacity (avoid care, or borrow)</t>
  </si>
  <si>
    <t>Possibility to get support from surroundings (relatives, neighbors, NGO...)</t>
  </si>
  <si>
    <t>Savings or own resources</t>
  </si>
  <si>
    <t>Insurance system</t>
  </si>
  <si>
    <t>Child mortality</t>
  </si>
  <si>
    <t>2 or more children have died in the household the last 5 years</t>
  </si>
  <si>
    <t>1 child has died in the household the last 5 years</t>
  </si>
  <si>
    <t>1 child has died in the household (older than 5 years)</t>
  </si>
  <si>
    <t>No child has died in the family</t>
  </si>
  <si>
    <t>Education</t>
  </si>
  <si>
    <t>Child school attendance</t>
  </si>
  <si>
    <t>No eligible child is attending school</t>
  </si>
  <si>
    <t>Years of schooling</t>
  </si>
  <si>
    <t>No household member can read or write</t>
  </si>
  <si>
    <t>At least one household member has completed primary education</t>
  </si>
  <si>
    <t>At least one household member has completed secondary education</t>
  </si>
  <si>
    <t>At least one household member has completed 12th grade (diploma)</t>
  </si>
  <si>
    <t>Social</t>
  </si>
  <si>
    <t>Valid documents</t>
  </si>
  <si>
    <t>Hygiene</t>
  </si>
  <si>
    <t>Hygiene issues in these 4 domains: body, clothes, house interior, house surroundings</t>
  </si>
  <si>
    <t>Hygiene issues in 2 or 3 of these 4 domains: body, clothes, house interior, house surroundings</t>
  </si>
  <si>
    <t>Hygiene issues in 1 of these 4 domains: body, clothes, house interior, house surroundings</t>
  </si>
  <si>
    <t>No hygiene issues in these 4 domains: body, clothes, house interior, house surroundings</t>
  </si>
  <si>
    <t>Housing</t>
  </si>
  <si>
    <t>Electricity</t>
  </si>
  <si>
    <t>Lightning with candles, petrol or electric torch (battery)</t>
  </si>
  <si>
    <t>Tapped (illegal)</t>
  </si>
  <si>
    <t>Own meter / generator</t>
  </si>
  <si>
    <t>Sanitation</t>
  </si>
  <si>
    <t>No facility (open defecation)</t>
  </si>
  <si>
    <t>Shared facilities</t>
  </si>
  <si>
    <t>Individual facility (hole / latrine)</t>
  </si>
  <si>
    <t>Individual facility linked to city sanitation network</t>
  </si>
  <si>
    <t>Safe drinking water</t>
  </si>
  <si>
    <t>No access to safe-drinking water (water taken from river, pond)</t>
  </si>
  <si>
    <t>Drinking water is less than a 30-min. walk roundtrip</t>
  </si>
  <si>
    <t>Running safe drinking water in the house</t>
  </si>
  <si>
    <t>Habitat</t>
  </si>
  <si>
    <t>Cooking fuel</t>
  </si>
  <si>
    <t>Wood, dung</t>
  </si>
  <si>
    <t>Assets</t>
  </si>
  <si>
    <t>Minimum (sleeping mat or rug, some kitchen tools, no furniture nor elec. equipment, no fan)</t>
  </si>
  <si>
    <t>Total</t>
  </si>
  <si>
    <t>Total 1 point</t>
  </si>
  <si>
    <t>Total 2 points</t>
  </si>
  <si>
    <t>Total 3 points</t>
  </si>
  <si>
    <t>PHOTO DE FAMILLE</t>
  </si>
  <si>
    <t>Nom de l'animateur :</t>
  </si>
  <si>
    <t>Nom de la famille :</t>
  </si>
  <si>
    <t>Score total</t>
  </si>
  <si>
    <t>Nombre de personnes dans le foyer :</t>
  </si>
  <si>
    <t>Economie</t>
  </si>
  <si>
    <t>Nombre de personnes à charge par adulte ayant un revenu</t>
  </si>
  <si>
    <t>4 ou plus</t>
  </si>
  <si>
    <t>0 ou 1</t>
  </si>
  <si>
    <t>Activité de l'adulte principal gagne-pain du foyer</t>
  </si>
  <si>
    <t>Aucune</t>
  </si>
  <si>
    <t>Régularité de l'épargne</t>
  </si>
  <si>
    <t>Aucune épargne</t>
  </si>
  <si>
    <t>Informelle / à la maison</t>
  </si>
  <si>
    <t>Formelle (avec une IMF voire une banque), irrégulière (&lt;1 transaction par mois)</t>
  </si>
  <si>
    <t>Formelle, régulière (1 transaction ou plus par mois)</t>
  </si>
  <si>
    <t>Estimation des dépenses / jour / pers.</t>
  </si>
  <si>
    <t>Santé</t>
  </si>
  <si>
    <t>Pas de solution (pas de soins ou emprunt)</t>
  </si>
  <si>
    <t>Possibilité d'aide proche (famille, voisins, ONG)</t>
  </si>
  <si>
    <t>Epargne ou ressources propres</t>
  </si>
  <si>
    <t>Système d'assurance</t>
  </si>
  <si>
    <t>Mortalité infantile</t>
  </si>
  <si>
    <t>2 enfants ou plus sont déjà décédés dans la famille durant les 5 dernières années</t>
  </si>
  <si>
    <t>1 enfant est déjà décédé dans la famille durant les 5 dernières années</t>
  </si>
  <si>
    <t>1 enfant est déjà décédé dans la famille (pas de limite de date)</t>
  </si>
  <si>
    <t>Pas de décès d'enfant dans la famille</t>
  </si>
  <si>
    <t>Scolarisation des enfants</t>
  </si>
  <si>
    <t>Aucun enfant en âge d'aller à l'école n'est scolarisé</t>
  </si>
  <si>
    <t>Niveau d'éducation maximum dans la famille</t>
  </si>
  <si>
    <t>Analphabète</t>
  </si>
  <si>
    <t>Niveau primaire atteint</t>
  </si>
  <si>
    <t>Niveau secondaire atteint</t>
  </si>
  <si>
    <t>Baccalauréat et plus</t>
  </si>
  <si>
    <t>Documents administratifs</t>
  </si>
  <si>
    <t>Niveau d'hygiène
(corporel / vestimentaire / habitat)</t>
  </si>
  <si>
    <t>Problèmes d'hygiène sur les 4 domaines suivants : corporel, vestimentaire, intérieur de la maison, environnement de la maison</t>
  </si>
  <si>
    <t>Problèmes d'hygiène sur 2 ou 3 des 4 domaines suivants : corporel, vestimentaire, intérieur de la maison, environnement de la maison</t>
  </si>
  <si>
    <t>Problèmes d'hygiène sur 1 des 4 domaines suivants : corporel, vestimentaire, intérieur de la maison, environnement de la maison</t>
  </si>
  <si>
    <t>Aucun problème d'hygiène sur les 4 domaines suivants : corporel, vestimentaire, intérieur de la maison, environnement de la maison</t>
  </si>
  <si>
    <t>Confort de vie</t>
  </si>
  <si>
    <t>Electricité</t>
  </si>
  <si>
    <t>Pas d'éclairage</t>
  </si>
  <si>
    <t>Eclairage à la bougie / pétrole / lampe torche</t>
  </si>
  <si>
    <t>Electricité illégale</t>
  </si>
  <si>
    <t>Réseau légal / Groupe électrogène / Convertisseur</t>
  </si>
  <si>
    <t>Toilettes</t>
  </si>
  <si>
    <t>Pas d'équipement : défécation à l'air libre</t>
  </si>
  <si>
    <t>Aménagements en commun</t>
  </si>
  <si>
    <t>Aménagement individuel (fosse / latrine)</t>
  </si>
  <si>
    <t>Toilettes individuelles reliées à un égoût</t>
  </si>
  <si>
    <t>Eau potable</t>
  </si>
  <si>
    <t>Pas d'accès à une eau potable ; puisée dans la nature ou dans des conditions insalubres</t>
  </si>
  <si>
    <t>Achat d'eau potable en bidon, ou point d'approvisionnement d'eau potable à plus de 30 min. aller-retour</t>
  </si>
  <si>
    <t>Point d'approvisionnement d'eau potable à moins de 30 min. aller-retour</t>
  </si>
  <si>
    <t>Eau potable courante au domicile</t>
  </si>
  <si>
    <t>Combustible pour la cuisine</t>
  </si>
  <si>
    <t>Aucun</t>
  </si>
  <si>
    <t>Bois, tout-venant (bouse de vache, …)</t>
  </si>
  <si>
    <t>Charbon</t>
  </si>
  <si>
    <t>Gaz, pétrole ou autre mieux</t>
  </si>
  <si>
    <t>Equipement / électroménager</t>
  </si>
  <si>
    <t>Minimum (natte, ustensiles de cuisine, pas de meuble ni d'électroménager, pas de ventilateur)</t>
  </si>
  <si>
    <t>Petit mobilier rudimentaire et petit équipement électroménager(radio OU ventilateur OU télévision …)</t>
  </si>
  <si>
    <t>Mobilier de base (lit, placard), plusieurs équipements électroménagers (radio, ventilateur, TV)</t>
  </si>
  <si>
    <t>Confort (table, chaise, frigo, …)</t>
  </si>
  <si>
    <t>Income or expenses / day / person</t>
  </si>
  <si>
    <t>Capacity to pay for "big" health expenses</t>
  </si>
  <si>
    <t>All are lacking or invalid</t>
  </si>
  <si>
    <t>Most are lacking or invalid</t>
  </si>
  <si>
    <t>Few are lacking or invalid</t>
  </si>
  <si>
    <t>None are lacking, all are valid</t>
  </si>
  <si>
    <t>No light (no electricity)</t>
  </si>
  <si>
    <t>Safe drinking water is purchased in jerrycans, or is more than a 30-min. walk roundtrip</t>
  </si>
  <si>
    <t>Issues in these 4 domains : wall (very light construction), roof (light, not water-proof), floor (dirt), size (very small)</t>
  </si>
  <si>
    <t>Issues in 2 or 3 of these 4 domains: wall, roof, floor, size (light construction, mixed flooring - cardboard, plastic, small size…)</t>
  </si>
  <si>
    <t>Issues in 1 of these 4 domains : wall, roof, floor, size</t>
  </si>
  <si>
    <t>No issues in these 4 domains : wall, roof, floor, size</t>
  </si>
  <si>
    <t>Problème d'habitat dans les 4 domaines suivants : mur (construction légère), toit (construction légère, non étanche), sol (terre), taille (très petite)</t>
  </si>
  <si>
    <t>Problème d'habitat dans 2 ou 3 des domaines suivants : mur (construction légère), toit (construction légère, non étanche), sol (terre), taille (très petite)</t>
  </si>
  <si>
    <t>Problème d'habitat dans 1 des domaines suivants : mur (construction légère), toit (construction légère, non étanche), sol (terre), taille (très petite)</t>
  </si>
  <si>
    <t>Problème d'habitat dans aucun des domaines suivants : mur (construction légère), toit (construction légère, non étanche), sol (terre), taille (très petite)</t>
  </si>
  <si>
    <t>Aucun document valide pour aucun membre</t>
  </si>
  <si>
    <t>Possibilité de payer pour une dépense de santé "importante"</t>
  </si>
  <si>
    <t>INR</t>
  </si>
  <si>
    <t>MZN</t>
  </si>
  <si>
    <t>MGA</t>
  </si>
  <si>
    <t>PPP rates : local currency units per USD</t>
  </si>
  <si>
    <t>Source</t>
  </si>
  <si>
    <t>http://data.worldbank.org/indicator/PA.NUS.PPP?locations=MZ</t>
  </si>
  <si>
    <t>BDT</t>
  </si>
  <si>
    <t>Local currency</t>
  </si>
  <si>
    <t>2015 rate</t>
  </si>
  <si>
    <t>USD values (for criteria 4)</t>
  </si>
  <si>
    <t>National poverty line</t>
  </si>
  <si>
    <t>Comparison:</t>
  </si>
  <si>
    <t>http://data.worldbank.org/indicator/PA.NUS.PPP?locations=IN</t>
  </si>
  <si>
    <t>http://data.worldbank.org/indicator/PA.NUS.PPP?locations=MG</t>
  </si>
  <si>
    <t>http://data.worldbank.org/indicator/PA.NUS.PPP?locations=BD</t>
  </si>
  <si>
    <t>Last update date</t>
  </si>
  <si>
    <t>468 kAR / pers / an au coût de la capitale</t>
  </si>
  <si>
    <t>http://www.thehindu.com/business/Industry/niti-aayog-task-force-backs-tendulkar-poverty-line/article8371390.ece</t>
  </si>
  <si>
    <t>INSTAT Mada - ENQUÊTE NATIONALE SUR LE SUIVI DES OBJECTIFS DU MILLÉNAIRE POUR LE DÉVELOPPEMENT À MADAGASCAR-2012-2013_1 PAUVRETE</t>
  </si>
  <si>
    <t>Aucun critère sur les 3 suivants : Activité / emploi Régulier, Formel, Diversifiée</t>
  </si>
  <si>
    <t>1 critère sur les 3 suivants : Activité / emploi Régulier, Formel, Diversifiée</t>
  </si>
  <si>
    <t>2 ou 3 critères sur les 3 suivants : Activité / emploi Régulier, Formel, Diversifiée</t>
  </si>
  <si>
    <t>No criteria among the 3 following : 
Regular, Formal, Diversified</t>
  </si>
  <si>
    <t>Only 1 criteria among the 3 following : 
Regular, Formal, Diversified</t>
  </si>
  <si>
    <t>2 or 3 criteria among the 3 following : 
Regular, Formal, Diversified</t>
  </si>
  <si>
    <t>2017 rate</t>
  </si>
  <si>
    <t>Previous</t>
  </si>
  <si>
    <t>https://data.worldbank.org/indicator/PA.NUS.PPP?locations=bf</t>
  </si>
  <si>
    <t>Au moins 1 enfant est scolarisé (avec au total moins de la moitié des enfants scolarisés)</t>
  </si>
  <si>
    <t>At least 1 eligible child is attending school (but in total less than half of eligible children attend school)</t>
  </si>
  <si>
    <t>Total 0 point</t>
  </si>
  <si>
    <t>Au moins 1 copie manquante ou invalide : même si toutes les CIN sont faites et qu’il manque seulement 1 copie.</t>
  </si>
  <si>
    <t>Aucune copie manquante mais au moins 1 CIN manquante ou invalide : bien s’assurer que toutes les copies sont existantes et valides. OU carnet fokontany manquant</t>
  </si>
  <si>
    <t>Aucun papier administratif ne manque</t>
  </si>
  <si>
    <t>Malnutrition sévère, visible / cas de survie OU 1 repas/jour</t>
  </si>
  <si>
    <t>2 repas / jour</t>
  </si>
  <si>
    <t>Repas réguliers (3 / jour) mais pas varié (1 seul aliment additionnel au riz pendant les 3 repas OU même repas 2 jours de suite)</t>
  </si>
  <si>
    <t>Repas réguliers (3/jour) et varié (aliment additionel et différent au riz sur au moins 2 des 3 repas ET repas différent d’un jour a l’autre)</t>
  </si>
  <si>
    <t>At least half of eligible children attend school, not necessarily in the cycle corresponding to their age</t>
  </si>
  <si>
    <t>Au moins la moitié des enfants sont scolarisés, pas nécessairement dans le cycle correspondant à leur âge</t>
  </si>
  <si>
    <t>Tous les enfants en âge d'aller à l'école sont scolarisés  pas nécessairement dans le cycle correspondant à leur âge / pas d'enfants en âge d'aller à l'école</t>
  </si>
  <si>
    <t>All eligible children are attending school, not necessarily in the cycle corresponding to their age
(or no eligible child)</t>
  </si>
  <si>
    <t>None (or no cooking at home)</t>
  </si>
  <si>
    <t>Charcoal, Kerosene or solar stove</t>
  </si>
  <si>
    <t>Petrol, gas or electric stove</t>
  </si>
  <si>
    <t>Minimum AND one or two small electrical appliances (radio, OR fan OR television OR mixer OR cellphone …)</t>
  </si>
  <si>
    <t xml:space="preserve">Minimum AND several small electrical appliances (radio and fan and TV and cellphone) AND basic furniture (cupboard, mattress, bed) </t>
  </si>
  <si>
    <t>Minimum AND several small electrical appliances (radio and fan and TV and cellphone) AND few pieces of basic furniture (cupboard, sofa bed) AND big electrical appliances (fridge or cooler or washing machine etc.…)</t>
  </si>
  <si>
    <t>&lt;2,15 USD</t>
  </si>
  <si>
    <t>&lt; 1,075 USD OU trop irrégulier pour être estimé</t>
  </si>
  <si>
    <t>&lt;= 4,3 USD</t>
  </si>
  <si>
    <t>&gt; 4,3 USD</t>
  </si>
  <si>
    <t>2022 rate for 1$</t>
  </si>
  <si>
    <t>Source pour tous les pays</t>
  </si>
  <si>
    <t>https://data.oecd.org/conversion/purchasing-power-parities-ppp.htm</t>
  </si>
  <si>
    <t>&lt;  1,075 USD or too irregular to be estimated</t>
  </si>
  <si>
    <t>&lt; 2,15 USD</t>
  </si>
  <si>
    <t>2024 rate for 1$</t>
  </si>
  <si>
    <t xml:space="preserve"> </t>
  </si>
  <si>
    <t>XOF (franc CFA)-BF</t>
  </si>
  <si>
    <t>XOF (franc CFA)-TG</t>
  </si>
  <si>
    <t>https://data.worldbank.org/indicator/PA.NUS.PPP?locations=TG</t>
  </si>
  <si>
    <t>Score total individu = moyene Health, Education et Living Standard</t>
  </si>
  <si>
    <t>Pourcentage de pauvreté = % de personnes dont score total est supérieur ou égal à 0,33</t>
  </si>
  <si>
    <t>Pourcentage de pauvreté exterme =  % de personnes dont score total est supérieur ou égal à 0,66</t>
  </si>
  <si>
    <t>Intensité de pauvreté = moyenne du score des personnes considérées comme pauvres (dont le score total est supérieur ou égal à 0,33)</t>
  </si>
  <si>
    <t>Score MPI de la population = Intensité de pauvreté * Pourcentage de pauvreté</t>
  </si>
  <si>
    <t>Score MPI vaut 1 si score photo de famille</t>
  </si>
  <si>
    <t>=0</t>
  </si>
  <si>
    <t>&lt;2</t>
  </si>
  <si>
    <t>&lt;3</t>
  </si>
  <si>
    <t>Règle de calculs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</si>
</sst>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19" x14ac:knownFonts="1">
    <font>
      <sz val="11"/>
      <color theme="1"/>
      <name val="Calibri"/>
      <family val="2"/>
      <scheme val="minor"/>
    </font>
    <font>
      <sz val="12"/>
      <name val="Arial"/>
      <family val="2"/>
      <charset val="1"/>
    </font>
    <font>
      <u/>
      <sz val="12"/>
      <name val="Arial"/>
      <family val="2"/>
      <charset val="1"/>
    </font>
    <font>
      <b/>
      <sz val="14"/>
      <name val="Arial"/>
      <family val="2"/>
      <charset val="1"/>
    </font>
    <font>
      <b/>
      <sz val="12"/>
      <name val="Arial"/>
      <family val="2"/>
      <charset val="1"/>
    </font>
    <font>
      <b/>
      <u/>
      <sz val="12"/>
      <name val="Arial"/>
      <family val="2"/>
      <charset val="1"/>
    </font>
    <font>
      <sz val="11"/>
      <color theme="1"/>
      <name val="Calibri"/>
      <family val="2"/>
      <scheme val="minor"/>
    </font>
    <font>
      <b/>
      <sz val="11"/>
      <color theme="1"/>
      <name val="Calibri"/>
      <family val="2"/>
      <scheme val="minor"/>
    </font>
    <font>
      <u/>
      <sz val="11"/>
      <color theme="10"/>
      <name val="Calibri"/>
      <family val="2"/>
      <scheme val="minor"/>
    </font>
    <font>
      <i/>
      <sz val="11"/>
      <color theme="1"/>
      <name val="Calibri"/>
      <family val="2"/>
      <scheme val="minor"/>
    </font>
    <font>
      <b/>
      <i/>
      <sz val="11"/>
      <color theme="1"/>
      <name val="Calibri"/>
      <family val="2"/>
      <scheme val="minor"/>
    </font>
    <font>
      <i/>
      <u/>
      <sz val="11"/>
      <color theme="10"/>
      <name val="Calibri"/>
      <family val="2"/>
      <scheme val="minor"/>
    </font>
    <font>
      <b/>
      <sz val="16"/>
      <color theme="1"/>
      <name val="Calibri"/>
      <family val="2"/>
      <scheme val="minor"/>
    </font>
    <font>
      <sz val="9"/>
      <color indexed="81"/>
      <name val="Tahoma"/>
      <family val="2"/>
    </font>
    <font>
      <b/>
      <sz val="9"/>
      <color indexed="81"/>
      <name val="Tahoma"/>
      <family val="2"/>
    </font>
    <font>
      <sz val="8"/>
      <color indexed="81"/>
      <name val="Tahoma"/>
      <family val="2"/>
    </font>
    <font>
      <b/>
      <sz val="8"/>
      <color indexed="81"/>
      <name val="Tahoma"/>
      <family val="2"/>
    </font>
    <font>
      <sz val="12"/>
      <color rgb="FF222222"/>
      <name val="Arial"/>
      <family val="2"/>
    </font>
    <font>
      <b/>
      <sz val="14"/>
      <color rgb="FFFF0000"/>
      <name val="Calibri"/>
      <family val="2"/>
      <scheme val="minor"/>
    </font>
  </fonts>
  <fills count="7">
    <fill>
      <patternFill patternType="none"/>
    </fill>
    <fill>
      <patternFill patternType="gray125"/>
    </fill>
    <fill>
      <patternFill patternType="solid">
        <fgColor rgb="FFFFFFFF"/>
        <bgColor rgb="FFFFFFCC"/>
      </patternFill>
    </fill>
    <fill>
      <patternFill patternType="solid">
        <fgColor rgb="FFBFBFBF"/>
        <bgColor rgb="FFC0C0C0"/>
      </patternFill>
    </fill>
    <fill>
      <patternFill patternType="solid">
        <fgColor rgb="FFC0C0C0"/>
        <bgColor rgb="FFBFBFBF"/>
      </patternFill>
    </fill>
    <fill>
      <patternFill patternType="solid">
        <fgColor theme="0" tint="-0.14999847407452621"/>
        <bgColor indexed="64"/>
      </patternFill>
    </fill>
    <fill>
      <patternFill patternType="solid">
        <fgColor theme="0" tint="-0.249977111117893"/>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3">
    <xf numFmtId="0" fontId="0" fillId="0" borderId="0"/>
    <xf numFmtId="43" fontId="6" fillId="0" borderId="0" applyFont="0" applyFill="0" applyBorder="0" applyAlignment="0" applyProtection="0"/>
    <xf numFmtId="0" fontId="8" fillId="0" borderId="0" applyNumberFormat="0" applyFill="0" applyBorder="0" applyAlignment="0" applyProtection="0"/>
  </cellStyleXfs>
  <cellXfs count="64">
    <xf numFmtId="0" fontId="0" fillId="0" borderId="0" xfId="0"/>
    <xf numFmtId="0" fontId="1" fillId="0" borderId="0" xfId="0" applyFont="1" applyAlignment="1"/>
    <xf numFmtId="0" fontId="1" fillId="2" borderId="0" xfId="0" applyFont="1" applyFill="1" applyBorder="1" applyAlignment="1">
      <alignment horizontal="center" vertical="center"/>
    </xf>
    <xf numFmtId="0" fontId="2" fillId="2" borderId="0" xfId="0" applyFont="1" applyFill="1" applyBorder="1" applyAlignment="1">
      <alignment horizontal="left" vertical="center"/>
    </xf>
    <xf numFmtId="0" fontId="4" fillId="0" borderId="0" xfId="0" applyFont="1" applyBorder="1" applyAlignment="1">
      <alignment vertical="center"/>
    </xf>
    <xf numFmtId="0" fontId="1" fillId="0" borderId="0" xfId="0" applyFont="1" applyBorder="1" applyAlignment="1"/>
    <xf numFmtId="0" fontId="4" fillId="2" borderId="0" xfId="0" applyFont="1" applyFill="1" applyBorder="1" applyAlignment="1">
      <alignment horizontal="right" vertical="center"/>
    </xf>
    <xf numFmtId="0" fontId="1" fillId="2" borderId="2" xfId="0" applyFont="1" applyFill="1" applyBorder="1" applyAlignment="1">
      <alignment vertical="center"/>
    </xf>
    <xf numFmtId="0" fontId="5" fillId="0" borderId="0" xfId="0" applyFont="1" applyBorder="1" applyAlignment="1"/>
    <xf numFmtId="0" fontId="1" fillId="2" borderId="0" xfId="0" applyFont="1" applyFill="1" applyBorder="1" applyAlignment="1">
      <alignment vertical="center"/>
    </xf>
    <xf numFmtId="0" fontId="1" fillId="2" borderId="3" xfId="0" applyFont="1" applyFill="1" applyBorder="1" applyAlignment="1">
      <alignment horizontal="center"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2" fillId="0" borderId="3" xfId="0" applyFont="1" applyBorder="1" applyAlignment="1">
      <alignment horizontal="left" vertical="center"/>
    </xf>
    <xf numFmtId="0" fontId="1" fillId="0" borderId="3" xfId="0" applyFont="1" applyBorder="1" applyAlignment="1">
      <alignment horizontal="center" vertical="center"/>
    </xf>
    <xf numFmtId="0" fontId="2" fillId="0" borderId="0" xfId="0" applyFont="1" applyBorder="1" applyAlignment="1">
      <alignment horizontal="left" vertical="center"/>
    </xf>
    <xf numFmtId="0" fontId="4" fillId="0" borderId="0" xfId="0" applyFont="1" applyAlignment="1">
      <alignment horizontal="center" vertical="center" wrapText="1"/>
    </xf>
    <xf numFmtId="0" fontId="4" fillId="4"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1" fillId="4" borderId="2" xfId="0" applyFont="1" applyFill="1" applyBorder="1" applyAlignment="1">
      <alignment horizontal="center" vertical="center"/>
    </xf>
    <xf numFmtId="0" fontId="1"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0" xfId="0" applyFont="1"/>
    <xf numFmtId="0" fontId="4" fillId="3"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1" fillId="0" borderId="0" xfId="0" applyFont="1" applyAlignment="1">
      <alignment horizontal="center" wrapText="1"/>
    </xf>
    <xf numFmtId="0" fontId="4"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center"/>
    </xf>
    <xf numFmtId="0" fontId="8" fillId="0" borderId="0" xfId="2"/>
    <xf numFmtId="0" fontId="7" fillId="0" borderId="3" xfId="0" applyFont="1" applyBorder="1"/>
    <xf numFmtId="0" fontId="9" fillId="0" borderId="0" xfId="0" applyFont="1"/>
    <xf numFmtId="0" fontId="10" fillId="0" borderId="3" xfId="0" applyFont="1" applyBorder="1"/>
    <xf numFmtId="0" fontId="11" fillId="0" borderId="0" xfId="2" applyFont="1"/>
    <xf numFmtId="0" fontId="12" fillId="0" borderId="0" xfId="0" applyFont="1"/>
    <xf numFmtId="43" fontId="0" fillId="0" borderId="0" xfId="1" applyFont="1" applyAlignment="1">
      <alignment horizontal="center"/>
    </xf>
    <xf numFmtId="0" fontId="7" fillId="0" borderId="3" xfId="0" applyFont="1" applyBorder="1" applyAlignment="1">
      <alignment horizontal="right"/>
    </xf>
    <xf numFmtId="164" fontId="0" fillId="0" borderId="0" xfId="1" applyNumberFormat="1" applyFont="1"/>
    <xf numFmtId="0" fontId="7" fillId="0" borderId="0" xfId="0" applyFont="1" applyBorder="1" applyAlignment="1"/>
    <xf numFmtId="1" fontId="0" fillId="0" borderId="0" xfId="0" applyNumberFormat="1"/>
    <xf numFmtId="0" fontId="0" fillId="0" borderId="0" xfId="0" applyAlignment="1">
      <alignment horizontal="center"/>
    </xf>
    <xf numFmtId="0" fontId="0" fillId="5" borderId="0" xfId="0" applyFill="1"/>
    <xf numFmtId="0" fontId="7" fillId="5" borderId="0" xfId="0" applyFont="1" applyFill="1" applyBorder="1" applyAlignment="1"/>
    <xf numFmtId="0" fontId="7" fillId="5" borderId="3" xfId="0" applyFont="1" applyFill="1" applyBorder="1" applyAlignment="1">
      <alignment horizontal="right"/>
    </xf>
    <xf numFmtId="0" fontId="7" fillId="5" borderId="3" xfId="0" applyFont="1" applyFill="1" applyBorder="1"/>
    <xf numFmtId="43" fontId="0" fillId="5" borderId="0" xfId="1" applyFont="1" applyFill="1" applyAlignment="1">
      <alignment horizontal="center"/>
    </xf>
    <xf numFmtId="164" fontId="0" fillId="5" borderId="0" xfId="1" applyNumberFormat="1" applyFont="1" applyFill="1"/>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xf>
    <xf numFmtId="164" fontId="9" fillId="0" borderId="0" xfId="1" applyNumberFormat="1" applyFont="1" applyAlignment="1">
      <alignment horizontal="center"/>
    </xf>
    <xf numFmtId="164" fontId="9" fillId="6" borderId="0" xfId="1" applyNumberFormat="1" applyFont="1" applyFill="1" applyAlignment="1">
      <alignment horizontal="center"/>
    </xf>
    <xf numFmtId="164" fontId="0" fillId="6" borderId="0" xfId="1" applyNumberFormat="1" applyFont="1" applyFill="1"/>
    <xf numFmtId="164" fontId="9" fillId="0" borderId="0" xfId="0" applyNumberFormat="1" applyFont="1"/>
    <xf numFmtId="0" fontId="5" fillId="3" borderId="2" xfId="0" applyFont="1" applyFill="1" applyBorder="1" applyAlignment="1">
      <alignment horizontal="center" vertical="center" textRotation="90"/>
    </xf>
    <xf numFmtId="0" fontId="1" fillId="3" borderId="2" xfId="0" applyFont="1" applyFill="1" applyBorder="1" applyAlignment="1">
      <alignment horizontal="center" vertical="center"/>
    </xf>
    <xf numFmtId="0" fontId="4" fillId="4" borderId="2" xfId="0" applyFont="1" applyFill="1" applyBorder="1" applyAlignment="1">
      <alignment horizontal="center" vertical="center"/>
    </xf>
    <xf numFmtId="0" fontId="1" fillId="2" borderId="2" xfId="0" applyFont="1" applyFill="1" applyBorder="1" applyAlignment="1">
      <alignment horizontal="center" vertical="center"/>
    </xf>
    <xf numFmtId="0" fontId="3" fillId="0" borderId="1" xfId="0" applyFont="1" applyBorder="1" applyAlignment="1">
      <alignment horizontal="center" vertical="center"/>
    </xf>
    <xf numFmtId="0" fontId="4" fillId="0" borderId="2" xfId="0" applyFont="1" applyBorder="1" applyAlignment="1">
      <alignment horizontal="center" vertical="center"/>
    </xf>
    <xf numFmtId="0" fontId="4" fillId="2" borderId="2" xfId="0" applyFont="1" applyFill="1" applyBorder="1" applyAlignment="1">
      <alignment horizontal="center" vertical="center"/>
    </xf>
    <xf numFmtId="0" fontId="17" fillId="0" borderId="0" xfId="0" applyFont="1" applyAlignment="1">
      <alignment horizontal="left" vertical="center" wrapText="1" indent="1"/>
    </xf>
    <xf numFmtId="0" fontId="1" fillId="0" borderId="0" xfId="0" quotePrefix="1" applyFont="1" applyAlignment="1">
      <alignment horizontal="center" vertical="center"/>
    </xf>
    <xf numFmtId="0" fontId="18" fillId="0" borderId="0" xfId="0" applyFont="1"/>
  </cellXfs>
  <cellStyles count="3">
    <cellStyle name="Lien hypertexte" xfId="2" builtinId="8"/>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data.worldbank.org/indicator/PA.NUS.PPP?locations=MG" TargetMode="External"/><Relationship Id="rId7" Type="http://schemas.openxmlformats.org/officeDocument/2006/relationships/printerSettings" Target="../printerSettings/printerSettings3.bin"/><Relationship Id="rId2" Type="http://schemas.openxmlformats.org/officeDocument/2006/relationships/hyperlink" Target="http://data.worldbank.org/indicator/PA.NUS.PPP?locations=MZ" TargetMode="External"/><Relationship Id="rId1" Type="http://schemas.openxmlformats.org/officeDocument/2006/relationships/hyperlink" Target="http://data.worldbank.org/indicator/PA.NUS.PPP?locations=IN" TargetMode="External"/><Relationship Id="rId6" Type="http://schemas.openxmlformats.org/officeDocument/2006/relationships/hyperlink" Target="https://data.worldbank.org/indicator/PA.NUS.PPP?locations=bf" TargetMode="External"/><Relationship Id="rId5" Type="http://schemas.openxmlformats.org/officeDocument/2006/relationships/hyperlink" Target="http://www.thehindu.com/business/Industry/niti-aayog-task-force-backs-tendulkar-poverty-line/article8371390.ece" TargetMode="External"/><Relationship Id="rId4" Type="http://schemas.openxmlformats.org/officeDocument/2006/relationships/hyperlink" Target="http://data.worldbank.org/indicator/PA.NUS.PPP?locations=BD" TargetMode="External"/><Relationship Id="rId9"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6"/>
  <sheetViews>
    <sheetView zoomScale="55" zoomScaleNormal="55" workbookViewId="0">
      <selection activeCell="X21" sqref="X21"/>
    </sheetView>
  </sheetViews>
  <sheetFormatPr baseColWidth="10" defaultColWidth="11.42578125" defaultRowHeight="15" x14ac:dyDescent="0.25"/>
  <cols>
    <col min="1" max="1" width="4.7109375" customWidth="1"/>
    <col min="3" max="3" width="25.140625" customWidth="1"/>
    <col min="4" max="4" width="2.85546875" customWidth="1"/>
    <col min="5" max="5" width="32.28515625" customWidth="1"/>
    <col min="6" max="8" width="4.85546875" customWidth="1"/>
    <col min="9" max="9" width="2" customWidth="1"/>
    <col min="10" max="10" width="32.28515625" customWidth="1"/>
    <col min="11" max="13" width="4.85546875" customWidth="1"/>
    <col min="14" max="14" width="2" customWidth="1"/>
    <col min="15" max="15" width="32.28515625" customWidth="1"/>
    <col min="16" max="18" width="4.85546875" customWidth="1"/>
    <col min="19" max="19" width="2" customWidth="1"/>
    <col min="20" max="20" width="33.7109375" customWidth="1"/>
    <col min="21" max="23" width="4.85546875" customWidth="1"/>
  </cols>
  <sheetData>
    <row r="1" spans="1:23" ht="18.75" thickBot="1" x14ac:dyDescent="0.3">
      <c r="A1" s="1"/>
      <c r="B1" s="1"/>
      <c r="C1" s="2"/>
      <c r="D1" s="2"/>
      <c r="E1" s="3"/>
      <c r="F1" s="58" t="s">
        <v>0</v>
      </c>
      <c r="G1" s="58"/>
      <c r="H1" s="58"/>
      <c r="I1" s="58"/>
      <c r="J1" s="58"/>
      <c r="K1" s="58"/>
      <c r="L1" s="58"/>
      <c r="M1" s="58"/>
      <c r="N1" s="58"/>
      <c r="O1" s="4"/>
      <c r="P1" s="59" t="s">
        <v>1</v>
      </c>
      <c r="Q1" s="59"/>
      <c r="R1" s="59"/>
      <c r="S1" s="59"/>
      <c r="T1" s="49" t="s">
        <v>2</v>
      </c>
      <c r="U1" s="60" t="s">
        <v>3</v>
      </c>
      <c r="V1" s="60"/>
      <c r="W1" s="60"/>
    </row>
    <row r="2" spans="1:23" ht="15.75" x14ac:dyDescent="0.25">
      <c r="A2" s="3" t="s">
        <v>4</v>
      </c>
      <c r="B2" s="5"/>
      <c r="C2" s="2"/>
      <c r="D2" s="2"/>
      <c r="F2" s="3"/>
      <c r="G2" s="3"/>
      <c r="H2" s="3"/>
      <c r="I2" s="2"/>
      <c r="J2" s="2"/>
      <c r="K2" s="3"/>
      <c r="M2" s="5"/>
      <c r="N2" s="2"/>
      <c r="O2" s="6" t="s">
        <v>5</v>
      </c>
      <c r="P2" s="57"/>
      <c r="Q2" s="57"/>
      <c r="R2" s="57"/>
      <c r="S2" s="57"/>
      <c r="T2" s="7"/>
      <c r="U2" s="57"/>
      <c r="V2" s="57"/>
      <c r="W2" s="57"/>
    </row>
    <row r="3" spans="1:23" ht="15.75" x14ac:dyDescent="0.25">
      <c r="A3" s="3" t="s">
        <v>6</v>
      </c>
      <c r="B3" s="5"/>
      <c r="C3" s="2"/>
      <c r="D3" s="2"/>
      <c r="F3" s="3"/>
      <c r="G3" s="3"/>
      <c r="H3" s="3"/>
      <c r="I3" s="2"/>
      <c r="J3" s="2"/>
      <c r="K3" s="3"/>
      <c r="M3" s="5"/>
      <c r="N3" s="2"/>
      <c r="O3" s="6" t="s">
        <v>7</v>
      </c>
      <c r="P3" s="57"/>
      <c r="Q3" s="57"/>
      <c r="R3" s="57"/>
      <c r="S3" s="57"/>
      <c r="T3" s="7"/>
      <c r="U3" s="57"/>
      <c r="V3" s="57"/>
      <c r="W3" s="57"/>
    </row>
    <row r="4" spans="1:23" ht="15.75" x14ac:dyDescent="0.25">
      <c r="A4" s="8" t="s">
        <v>8</v>
      </c>
      <c r="B4" s="3"/>
      <c r="C4" s="2"/>
      <c r="D4" s="2"/>
      <c r="E4" s="3"/>
      <c r="F4" s="2"/>
      <c r="G4" s="2"/>
      <c r="H4" s="2"/>
      <c r="I4" s="2"/>
      <c r="J4" s="2"/>
      <c r="K4" s="3"/>
      <c r="L4" s="3"/>
      <c r="M4" s="3"/>
      <c r="N4" s="2"/>
      <c r="O4" s="2"/>
      <c r="P4" s="2"/>
      <c r="Q4" s="2"/>
      <c r="R4" s="3"/>
      <c r="S4" s="3"/>
      <c r="T4" s="9"/>
      <c r="U4" s="9"/>
      <c r="V4" s="9"/>
    </row>
    <row r="5" spans="1:23" ht="15.75" x14ac:dyDescent="0.25">
      <c r="A5" s="8"/>
      <c r="B5" s="3"/>
      <c r="C5" s="2"/>
      <c r="D5" s="2"/>
      <c r="E5" s="3"/>
      <c r="F5" s="2"/>
      <c r="G5" s="2"/>
      <c r="H5" s="2"/>
      <c r="I5" s="2"/>
      <c r="J5" s="2"/>
      <c r="K5" s="3"/>
      <c r="L5" s="3"/>
      <c r="M5" s="3"/>
      <c r="N5" s="2"/>
      <c r="O5" s="2"/>
      <c r="P5" s="2"/>
      <c r="Q5" s="2"/>
      <c r="R5" s="2"/>
      <c r="S5" s="3"/>
      <c r="T5" s="3"/>
      <c r="U5" s="10"/>
      <c r="V5" s="10"/>
      <c r="W5" s="10"/>
    </row>
    <row r="6" spans="1:23" x14ac:dyDescent="0.25">
      <c r="B6" s="11"/>
      <c r="C6" s="12"/>
      <c r="D6" s="12"/>
      <c r="E6" s="13"/>
      <c r="F6" s="55" t="s">
        <v>9</v>
      </c>
      <c r="G6" s="55"/>
      <c r="H6" s="55"/>
      <c r="I6" s="12"/>
      <c r="J6" s="14"/>
      <c r="K6" s="55" t="s">
        <v>10</v>
      </c>
      <c r="L6" s="55"/>
      <c r="M6" s="55"/>
      <c r="N6" s="12"/>
      <c r="O6" s="14"/>
      <c r="P6" s="55" t="s">
        <v>11</v>
      </c>
      <c r="Q6" s="55"/>
      <c r="R6" s="55"/>
      <c r="S6" s="15"/>
      <c r="T6" s="13"/>
      <c r="U6" s="55" t="s">
        <v>12</v>
      </c>
      <c r="V6" s="55"/>
      <c r="W6" s="55"/>
    </row>
    <row r="7" spans="1:23" ht="15.75" x14ac:dyDescent="0.25">
      <c r="A7" s="56" t="s">
        <v>13</v>
      </c>
      <c r="B7" s="56"/>
      <c r="C7" s="56"/>
      <c r="D7" s="16"/>
      <c r="E7" s="17" t="s">
        <v>9</v>
      </c>
      <c r="F7" s="18" t="s">
        <v>1</v>
      </c>
      <c r="G7" s="18" t="s">
        <v>2</v>
      </c>
      <c r="H7" s="18" t="s">
        <v>3</v>
      </c>
      <c r="I7" s="16"/>
      <c r="J7" s="19" t="s">
        <v>10</v>
      </c>
      <c r="K7" s="18" t="s">
        <v>1</v>
      </c>
      <c r="L7" s="18" t="s">
        <v>2</v>
      </c>
      <c r="M7" s="18" t="s">
        <v>3</v>
      </c>
      <c r="N7" s="16"/>
      <c r="O7" s="19" t="s">
        <v>11</v>
      </c>
      <c r="P7" s="18" t="s">
        <v>1</v>
      </c>
      <c r="Q7" s="18" t="s">
        <v>2</v>
      </c>
      <c r="R7" s="18" t="s">
        <v>3</v>
      </c>
      <c r="S7" s="16"/>
      <c r="T7" s="19" t="s">
        <v>12</v>
      </c>
      <c r="U7" s="18" t="s">
        <v>1</v>
      </c>
      <c r="V7" s="18" t="s">
        <v>2</v>
      </c>
      <c r="W7" s="18" t="s">
        <v>3</v>
      </c>
    </row>
    <row r="9" spans="1:23" ht="47.25" x14ac:dyDescent="0.25">
      <c r="A9" s="54" t="s">
        <v>14</v>
      </c>
      <c r="B9" s="20">
        <v>1</v>
      </c>
      <c r="C9" s="17" t="s">
        <v>15</v>
      </c>
      <c r="D9" s="21"/>
      <c r="E9" s="22" t="s">
        <v>16</v>
      </c>
      <c r="F9" s="22"/>
      <c r="G9" s="22"/>
      <c r="H9" s="22"/>
      <c r="I9" s="21"/>
      <c r="J9" s="22">
        <v>3</v>
      </c>
      <c r="K9" s="22"/>
      <c r="L9" s="22"/>
      <c r="M9" s="22"/>
      <c r="N9" s="21"/>
      <c r="O9" s="22">
        <v>2</v>
      </c>
      <c r="P9" s="22"/>
      <c r="Q9" s="22"/>
      <c r="R9" s="22"/>
      <c r="S9" s="21"/>
      <c r="T9" s="22" t="s">
        <v>17</v>
      </c>
      <c r="U9" s="22"/>
      <c r="V9" s="22"/>
      <c r="W9" s="22"/>
    </row>
    <row r="10" spans="1:23" ht="45" x14ac:dyDescent="0.25">
      <c r="A10" s="54"/>
      <c r="B10" s="20">
        <f t="shared" ref="B10:B25" si="0">B9+1</f>
        <v>2</v>
      </c>
      <c r="C10" s="17" t="s">
        <v>18</v>
      </c>
      <c r="D10" s="21"/>
      <c r="E10" s="22" t="s">
        <v>19</v>
      </c>
      <c r="F10" s="22"/>
      <c r="G10" s="22"/>
      <c r="H10" s="22"/>
      <c r="I10" s="21"/>
      <c r="J10" s="22" t="s">
        <v>183</v>
      </c>
      <c r="K10" s="22"/>
      <c r="L10" s="22"/>
      <c r="M10" s="22"/>
      <c r="N10" s="21"/>
      <c r="O10" s="22" t="s">
        <v>184</v>
      </c>
      <c r="P10" s="22"/>
      <c r="Q10" s="22"/>
      <c r="R10" s="22"/>
      <c r="S10" s="21"/>
      <c r="T10" s="22" t="s">
        <v>185</v>
      </c>
      <c r="U10" s="22"/>
      <c r="V10" s="22"/>
      <c r="W10" s="22"/>
    </row>
    <row r="11" spans="1:23" ht="45" x14ac:dyDescent="0.25">
      <c r="A11" s="54"/>
      <c r="B11" s="20">
        <f t="shared" si="0"/>
        <v>3</v>
      </c>
      <c r="C11" s="17" t="s">
        <v>20</v>
      </c>
      <c r="D11" s="21"/>
      <c r="E11" s="22" t="s">
        <v>19</v>
      </c>
      <c r="F11" s="22"/>
      <c r="G11" s="22"/>
      <c r="H11" s="22"/>
      <c r="I11" s="21"/>
      <c r="J11" s="22" t="s">
        <v>21</v>
      </c>
      <c r="K11" s="22"/>
      <c r="L11" s="22"/>
      <c r="M11" s="22"/>
      <c r="N11" s="21"/>
      <c r="O11" s="22" t="s">
        <v>22</v>
      </c>
      <c r="P11" s="22"/>
      <c r="Q11" s="22"/>
      <c r="R11" s="22"/>
      <c r="S11" s="21"/>
      <c r="T11" s="22" t="s">
        <v>23</v>
      </c>
      <c r="U11" s="22"/>
      <c r="V11" s="22"/>
      <c r="W11" s="22"/>
    </row>
    <row r="12" spans="1:23" ht="31.5" x14ac:dyDescent="0.25">
      <c r="A12" s="54"/>
      <c r="B12" s="20">
        <f t="shared" si="0"/>
        <v>4</v>
      </c>
      <c r="C12" s="17" t="s">
        <v>143</v>
      </c>
      <c r="D12" s="21"/>
      <c r="E12" s="22" t="s">
        <v>216</v>
      </c>
      <c r="F12" s="22"/>
      <c r="G12" s="22"/>
      <c r="H12" s="22"/>
      <c r="I12" s="21"/>
      <c r="J12" s="22" t="s">
        <v>217</v>
      </c>
      <c r="K12" s="22"/>
      <c r="L12" s="22"/>
      <c r="M12" s="22"/>
      <c r="N12" s="21"/>
      <c r="O12" s="22" t="s">
        <v>211</v>
      </c>
      <c r="P12" s="22"/>
      <c r="Q12" s="22"/>
      <c r="R12" s="22"/>
      <c r="S12" s="21"/>
      <c r="T12" s="22" t="s">
        <v>212</v>
      </c>
      <c r="U12" s="22"/>
      <c r="V12" s="22"/>
      <c r="W12" s="22"/>
    </row>
    <row r="13" spans="1:23" ht="30" x14ac:dyDescent="0.25">
      <c r="A13" s="54" t="s">
        <v>24</v>
      </c>
      <c r="B13" s="20">
        <f t="shared" si="0"/>
        <v>5</v>
      </c>
      <c r="C13" s="17" t="s">
        <v>25</v>
      </c>
      <c r="D13" s="21"/>
      <c r="E13" s="22" t="s">
        <v>26</v>
      </c>
      <c r="F13" s="22"/>
      <c r="G13" s="22"/>
      <c r="H13" s="22"/>
      <c r="I13" s="21"/>
      <c r="J13" s="22" t="s">
        <v>27</v>
      </c>
      <c r="K13" s="22"/>
      <c r="L13" s="22"/>
      <c r="M13" s="22"/>
      <c r="N13" s="21"/>
      <c r="O13" s="22" t="s">
        <v>28</v>
      </c>
      <c r="P13" s="22"/>
      <c r="Q13" s="22"/>
      <c r="R13" s="22"/>
      <c r="S13" s="21"/>
      <c r="T13" s="22" t="s">
        <v>29</v>
      </c>
      <c r="U13" s="22"/>
      <c r="V13" s="22"/>
      <c r="W13" s="22"/>
    </row>
    <row r="14" spans="1:23" ht="47.25" x14ac:dyDescent="0.25">
      <c r="A14" s="54"/>
      <c r="B14" s="20">
        <f t="shared" si="0"/>
        <v>6</v>
      </c>
      <c r="C14" s="17" t="s">
        <v>144</v>
      </c>
      <c r="D14" s="21"/>
      <c r="E14" s="22" t="s">
        <v>30</v>
      </c>
      <c r="F14" s="22"/>
      <c r="G14" s="22"/>
      <c r="H14" s="22"/>
      <c r="I14" s="21"/>
      <c r="J14" s="22" t="s">
        <v>31</v>
      </c>
      <c r="K14" s="22"/>
      <c r="L14" s="22"/>
      <c r="M14" s="22"/>
      <c r="N14" s="21"/>
      <c r="O14" s="22" t="s">
        <v>32</v>
      </c>
      <c r="P14" s="22"/>
      <c r="Q14" s="22"/>
      <c r="R14" s="22"/>
      <c r="S14" s="21"/>
      <c r="T14" s="22" t="s">
        <v>33</v>
      </c>
      <c r="U14" s="22"/>
      <c r="V14" s="22"/>
      <c r="W14" s="22"/>
    </row>
    <row r="15" spans="1:23" ht="30" x14ac:dyDescent="0.25">
      <c r="A15" s="54"/>
      <c r="B15" s="20">
        <f t="shared" si="0"/>
        <v>7</v>
      </c>
      <c r="C15" s="17" t="s">
        <v>34</v>
      </c>
      <c r="D15" s="21"/>
      <c r="E15" s="22" t="s">
        <v>35</v>
      </c>
      <c r="F15" s="22"/>
      <c r="G15" s="22"/>
      <c r="H15" s="22"/>
      <c r="I15" s="21"/>
      <c r="J15" s="22" t="s">
        <v>36</v>
      </c>
      <c r="K15" s="22"/>
      <c r="L15" s="22"/>
      <c r="M15" s="22"/>
      <c r="N15" s="21"/>
      <c r="O15" s="22" t="s">
        <v>37</v>
      </c>
      <c r="P15" s="22"/>
      <c r="Q15" s="22"/>
      <c r="R15" s="22"/>
      <c r="S15" s="21"/>
      <c r="T15" s="22" t="s">
        <v>38</v>
      </c>
      <c r="U15" s="22"/>
      <c r="V15" s="22"/>
      <c r="W15" s="22"/>
    </row>
    <row r="16" spans="1:23" ht="75" x14ac:dyDescent="0.25">
      <c r="A16" s="54" t="s">
        <v>39</v>
      </c>
      <c r="B16" s="20">
        <f t="shared" si="0"/>
        <v>8</v>
      </c>
      <c r="C16" s="17" t="s">
        <v>40</v>
      </c>
      <c r="D16" s="21"/>
      <c r="E16" s="22" t="s">
        <v>41</v>
      </c>
      <c r="F16" s="22"/>
      <c r="G16" s="22"/>
      <c r="H16" s="22"/>
      <c r="I16" s="21"/>
      <c r="J16" s="22" t="s">
        <v>190</v>
      </c>
      <c r="K16" s="22"/>
      <c r="L16" s="22"/>
      <c r="M16" s="22"/>
      <c r="N16" s="21"/>
      <c r="O16" s="22" t="s">
        <v>199</v>
      </c>
      <c r="P16" s="22"/>
      <c r="Q16" s="22"/>
      <c r="R16" s="22"/>
      <c r="S16" s="21"/>
      <c r="T16" s="22" t="s">
        <v>202</v>
      </c>
      <c r="U16" s="22"/>
      <c r="V16" s="22"/>
      <c r="W16" s="22"/>
    </row>
    <row r="17" spans="1:23" ht="45" x14ac:dyDescent="0.25">
      <c r="A17" s="54"/>
      <c r="B17" s="20">
        <f t="shared" si="0"/>
        <v>9</v>
      </c>
      <c r="C17" s="17" t="s">
        <v>42</v>
      </c>
      <c r="D17" s="21"/>
      <c r="E17" s="22" t="s">
        <v>43</v>
      </c>
      <c r="F17" s="22"/>
      <c r="G17" s="22"/>
      <c r="H17" s="22"/>
      <c r="I17" s="21"/>
      <c r="J17" s="22" t="s">
        <v>44</v>
      </c>
      <c r="K17" s="22"/>
      <c r="L17" s="22"/>
      <c r="M17" s="22"/>
      <c r="N17" s="21"/>
      <c r="O17" s="22" t="s">
        <v>45</v>
      </c>
      <c r="P17" s="22"/>
      <c r="Q17" s="22"/>
      <c r="R17" s="22"/>
      <c r="S17" s="21"/>
      <c r="T17" s="22" t="s">
        <v>46</v>
      </c>
      <c r="U17" s="22"/>
      <c r="V17" s="22"/>
      <c r="W17" s="22"/>
    </row>
    <row r="18" spans="1:23" ht="15.75" x14ac:dyDescent="0.25">
      <c r="A18" s="54" t="s">
        <v>47</v>
      </c>
      <c r="B18" s="20">
        <f t="shared" si="0"/>
        <v>10</v>
      </c>
      <c r="C18" s="17" t="s">
        <v>48</v>
      </c>
      <c r="D18" s="21"/>
      <c r="E18" s="22" t="s">
        <v>145</v>
      </c>
      <c r="F18" s="22"/>
      <c r="G18" s="22"/>
      <c r="H18" s="22"/>
      <c r="I18" s="21"/>
      <c r="J18" s="22" t="s">
        <v>146</v>
      </c>
      <c r="K18" s="22"/>
      <c r="L18" s="22"/>
      <c r="M18" s="22"/>
      <c r="N18" s="21"/>
      <c r="O18" s="22" t="s">
        <v>147</v>
      </c>
      <c r="P18" s="22"/>
      <c r="Q18" s="22"/>
      <c r="R18" s="22"/>
      <c r="S18" s="21"/>
      <c r="T18" s="22" t="s">
        <v>148</v>
      </c>
      <c r="U18" s="22"/>
      <c r="V18" s="22"/>
      <c r="W18" s="22"/>
    </row>
    <row r="19" spans="1:23" ht="60" x14ac:dyDescent="0.25">
      <c r="A19" s="54"/>
      <c r="B19" s="20">
        <f t="shared" si="0"/>
        <v>11</v>
      </c>
      <c r="C19" s="17" t="s">
        <v>49</v>
      </c>
      <c r="D19" s="21"/>
      <c r="E19" s="22" t="s">
        <v>50</v>
      </c>
      <c r="F19" s="22"/>
      <c r="G19" s="22"/>
      <c r="H19" s="22"/>
      <c r="I19" s="21"/>
      <c r="J19" s="22" t="s">
        <v>51</v>
      </c>
      <c r="K19" s="22"/>
      <c r="L19" s="22"/>
      <c r="M19" s="22"/>
      <c r="N19" s="21"/>
      <c r="O19" s="22" t="s">
        <v>52</v>
      </c>
      <c r="P19" s="22"/>
      <c r="Q19" s="22"/>
      <c r="R19" s="22"/>
      <c r="S19" s="21"/>
      <c r="T19" s="22" t="s">
        <v>53</v>
      </c>
      <c r="U19" s="22"/>
      <c r="V19" s="22"/>
      <c r="W19" s="22"/>
    </row>
    <row r="20" spans="1:23" ht="30" x14ac:dyDescent="0.25">
      <c r="A20" s="54" t="s">
        <v>54</v>
      </c>
      <c r="B20" s="20">
        <f t="shared" si="0"/>
        <v>12</v>
      </c>
      <c r="C20" s="17" t="s">
        <v>55</v>
      </c>
      <c r="D20" s="21"/>
      <c r="E20" s="22" t="s">
        <v>149</v>
      </c>
      <c r="F20" s="22"/>
      <c r="G20" s="22"/>
      <c r="H20" s="22"/>
      <c r="I20" s="21"/>
      <c r="J20" s="22" t="s">
        <v>56</v>
      </c>
      <c r="K20" s="22"/>
      <c r="L20" s="22"/>
      <c r="M20" s="22"/>
      <c r="N20" s="21"/>
      <c r="O20" s="22" t="s">
        <v>57</v>
      </c>
      <c r="P20" s="22"/>
      <c r="Q20" s="22"/>
      <c r="R20" s="22"/>
      <c r="S20" s="21"/>
      <c r="T20" s="22" t="s">
        <v>58</v>
      </c>
      <c r="U20" s="22"/>
      <c r="V20" s="22"/>
      <c r="W20" s="22"/>
    </row>
    <row r="21" spans="1:23" ht="30" x14ac:dyDescent="0.25">
      <c r="A21" s="54"/>
      <c r="B21" s="20">
        <f t="shared" si="0"/>
        <v>13</v>
      </c>
      <c r="C21" s="17" t="s">
        <v>59</v>
      </c>
      <c r="D21" s="21"/>
      <c r="E21" s="22" t="s">
        <v>60</v>
      </c>
      <c r="F21" s="22"/>
      <c r="G21" s="22"/>
      <c r="H21" s="22"/>
      <c r="I21" s="21"/>
      <c r="J21" s="22" t="s">
        <v>61</v>
      </c>
      <c r="K21" s="22"/>
      <c r="L21" s="22"/>
      <c r="M21" s="22"/>
      <c r="N21" s="21"/>
      <c r="O21" s="22" t="s">
        <v>62</v>
      </c>
      <c r="P21" s="22"/>
      <c r="Q21" s="22"/>
      <c r="R21" s="22"/>
      <c r="S21" s="21"/>
      <c r="T21" s="22" t="s">
        <v>63</v>
      </c>
      <c r="U21" s="22"/>
      <c r="V21" s="22"/>
      <c r="W21" s="22"/>
    </row>
    <row r="22" spans="1:23" ht="60" x14ac:dyDescent="0.25">
      <c r="A22" s="54"/>
      <c r="B22" s="20">
        <f t="shared" si="0"/>
        <v>14</v>
      </c>
      <c r="C22" s="17" t="s">
        <v>64</v>
      </c>
      <c r="D22" s="21"/>
      <c r="E22" s="22" t="s">
        <v>65</v>
      </c>
      <c r="F22" s="22"/>
      <c r="G22" s="22"/>
      <c r="H22" s="22"/>
      <c r="I22" s="21"/>
      <c r="J22" s="22" t="s">
        <v>150</v>
      </c>
      <c r="K22" s="22"/>
      <c r="L22" s="22"/>
      <c r="M22" s="22"/>
      <c r="N22" s="21"/>
      <c r="O22" s="22" t="s">
        <v>66</v>
      </c>
      <c r="P22" s="22"/>
      <c r="Q22" s="22"/>
      <c r="R22" s="22"/>
      <c r="S22" s="21"/>
      <c r="T22" s="22" t="s">
        <v>67</v>
      </c>
      <c r="U22" s="22"/>
      <c r="V22" s="22"/>
      <c r="W22" s="22"/>
    </row>
    <row r="23" spans="1:23" ht="75" x14ac:dyDescent="0.25">
      <c r="A23" s="54"/>
      <c r="B23" s="20">
        <f t="shared" si="0"/>
        <v>15</v>
      </c>
      <c r="C23" s="17" t="s">
        <v>68</v>
      </c>
      <c r="D23" s="21"/>
      <c r="E23" s="22" t="s">
        <v>151</v>
      </c>
      <c r="F23" s="22"/>
      <c r="G23" s="22"/>
      <c r="H23" s="22"/>
      <c r="I23" s="21"/>
      <c r="J23" s="22" t="s">
        <v>152</v>
      </c>
      <c r="K23" s="22"/>
      <c r="L23" s="22"/>
      <c r="M23" s="22"/>
      <c r="N23" s="21"/>
      <c r="O23" s="22" t="s">
        <v>153</v>
      </c>
      <c r="P23" s="22"/>
      <c r="Q23" s="22"/>
      <c r="R23" s="22"/>
      <c r="S23" s="21"/>
      <c r="T23" s="22" t="s">
        <v>154</v>
      </c>
      <c r="U23" s="22"/>
      <c r="V23" s="22"/>
      <c r="W23" s="22"/>
    </row>
    <row r="24" spans="1:23" ht="30" x14ac:dyDescent="0.25">
      <c r="A24" s="54"/>
      <c r="B24" s="20">
        <f t="shared" si="0"/>
        <v>16</v>
      </c>
      <c r="C24" s="17" t="s">
        <v>69</v>
      </c>
      <c r="D24" s="21"/>
      <c r="E24" s="22" t="s">
        <v>203</v>
      </c>
      <c r="F24" s="22"/>
      <c r="G24" s="22"/>
      <c r="H24" s="22"/>
      <c r="I24" s="21"/>
      <c r="J24" s="22" t="s">
        <v>70</v>
      </c>
      <c r="K24" s="22"/>
      <c r="L24" s="22"/>
      <c r="M24" s="22"/>
      <c r="N24" s="21"/>
      <c r="O24" s="22" t="s">
        <v>204</v>
      </c>
      <c r="P24" s="22"/>
      <c r="Q24" s="22"/>
      <c r="R24" s="22"/>
      <c r="S24" s="21"/>
      <c r="T24" s="22" t="s">
        <v>205</v>
      </c>
      <c r="U24" s="22"/>
      <c r="V24" s="22"/>
      <c r="W24" s="22"/>
    </row>
    <row r="25" spans="1:23" ht="120" x14ac:dyDescent="0.25">
      <c r="A25" s="54"/>
      <c r="B25" s="20">
        <f t="shared" si="0"/>
        <v>17</v>
      </c>
      <c r="C25" s="17" t="s">
        <v>71</v>
      </c>
      <c r="D25" s="21"/>
      <c r="E25" s="22" t="s">
        <v>72</v>
      </c>
      <c r="F25" s="22"/>
      <c r="G25" s="22"/>
      <c r="H25" s="22"/>
      <c r="I25" s="21"/>
      <c r="J25" s="22" t="s">
        <v>206</v>
      </c>
      <c r="K25" s="22"/>
      <c r="L25" s="22"/>
      <c r="M25" s="22"/>
      <c r="N25" s="21"/>
      <c r="O25" s="22" t="s">
        <v>207</v>
      </c>
      <c r="P25" s="22"/>
      <c r="Q25" s="22"/>
      <c r="R25" s="22"/>
      <c r="S25" s="21"/>
      <c r="T25" s="22" t="s">
        <v>208</v>
      </c>
      <c r="U25" s="22"/>
      <c r="V25" s="22"/>
      <c r="W25" s="22"/>
    </row>
    <row r="26" spans="1:23" ht="15.75" x14ac:dyDescent="0.25">
      <c r="A26" s="23"/>
      <c r="C26" s="24" t="s">
        <v>73</v>
      </c>
      <c r="E26" s="25"/>
      <c r="F26" s="22"/>
      <c r="G26" s="22"/>
      <c r="H26" s="22"/>
      <c r="J26" s="25" t="s">
        <v>74</v>
      </c>
      <c r="K26" s="22"/>
      <c r="L26" s="22"/>
      <c r="M26" s="22"/>
      <c r="N26" s="26"/>
      <c r="O26" s="25" t="s">
        <v>75</v>
      </c>
      <c r="P26" s="22"/>
      <c r="Q26" s="22"/>
      <c r="R26" s="22"/>
      <c r="S26" s="26"/>
      <c r="T26" s="25" t="s">
        <v>76</v>
      </c>
      <c r="U26" s="22"/>
      <c r="V26" s="22"/>
      <c r="W26" s="22"/>
    </row>
  </sheetData>
  <mergeCells count="17">
    <mergeCell ref="P3:S3"/>
    <mergeCell ref="U3:W3"/>
    <mergeCell ref="F1:N1"/>
    <mergeCell ref="P1:S1"/>
    <mergeCell ref="U1:W1"/>
    <mergeCell ref="P2:S2"/>
    <mergeCell ref="U2:W2"/>
    <mergeCell ref="K6:M6"/>
    <mergeCell ref="P6:R6"/>
    <mergeCell ref="U6:W6"/>
    <mergeCell ref="A7:C7"/>
    <mergeCell ref="A9:A12"/>
    <mergeCell ref="A13:A15"/>
    <mergeCell ref="A16:A17"/>
    <mergeCell ref="A18:A19"/>
    <mergeCell ref="A20:A25"/>
    <mergeCell ref="F6:H6"/>
  </mergeCells>
  <pageMargins left="0.7" right="0.7" top="0.75" bottom="0.75" header="0.3" footer="0.3"/>
  <pageSetup paperSize="9"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26"/>
  <sheetViews>
    <sheetView tabSelected="1" zoomScale="55" zoomScaleNormal="55" workbookViewId="0">
      <selection activeCell="E14" sqref="E14"/>
    </sheetView>
  </sheetViews>
  <sheetFormatPr baseColWidth="10" defaultColWidth="11.140625" defaultRowHeight="15" x14ac:dyDescent="0.2"/>
  <cols>
    <col min="1" max="1" width="3.140625" style="23" customWidth="1"/>
    <col min="2" max="2" width="6.140625" style="29" customWidth="1"/>
    <col min="3" max="3" width="27.140625" style="26" customWidth="1"/>
    <col min="4" max="4" width="1.7109375" style="26" customWidth="1"/>
    <col min="5" max="5" width="39.85546875" style="26" customWidth="1"/>
    <col min="6" max="8" width="5.140625" style="26" customWidth="1"/>
    <col min="9" max="9" width="2" style="26" customWidth="1"/>
    <col min="10" max="10" width="41.42578125" style="26" customWidth="1"/>
    <col min="11" max="13" width="5.140625" style="26" customWidth="1"/>
    <col min="14" max="14" width="1.7109375" style="26" customWidth="1"/>
    <col min="15" max="15" width="42.140625" style="26" customWidth="1"/>
    <col min="16" max="18" width="5.140625" style="26" customWidth="1"/>
    <col min="19" max="19" width="1.5703125" style="26" customWidth="1"/>
    <col min="20" max="20" width="44.7109375" style="26" customWidth="1"/>
    <col min="21" max="23" width="5.140625" style="26" customWidth="1"/>
    <col min="24" max="16384" width="11.140625" style="23"/>
  </cols>
  <sheetData>
    <row r="1" spans="1:256" s="1" customFormat="1" ht="18.75" thickBot="1" x14ac:dyDescent="0.25">
      <c r="C1" s="2"/>
      <c r="D1" s="2"/>
      <c r="E1" s="3"/>
      <c r="F1" s="58" t="s">
        <v>77</v>
      </c>
      <c r="G1" s="58"/>
      <c r="H1" s="58"/>
      <c r="I1" s="58"/>
      <c r="J1" s="58"/>
      <c r="K1" s="58"/>
      <c r="L1" s="58"/>
      <c r="M1" s="58"/>
      <c r="N1" s="58"/>
      <c r="O1" s="4"/>
      <c r="P1" s="59" t="s">
        <v>1</v>
      </c>
      <c r="Q1" s="59"/>
      <c r="R1" s="59"/>
      <c r="S1" s="59"/>
      <c r="T1" s="48" t="s">
        <v>2</v>
      </c>
      <c r="U1" s="60" t="s">
        <v>3</v>
      </c>
      <c r="V1" s="60"/>
      <c r="W1" s="60"/>
    </row>
    <row r="2" spans="1:256" ht="15.75" x14ac:dyDescent="0.25">
      <c r="A2" s="3" t="s">
        <v>78</v>
      </c>
      <c r="B2" s="5"/>
      <c r="C2" s="2"/>
      <c r="D2" s="2"/>
      <c r="E2"/>
      <c r="F2" s="3"/>
      <c r="G2" s="3"/>
      <c r="H2" s="3"/>
      <c r="I2" s="2"/>
      <c r="J2" s="2"/>
      <c r="K2" s="3"/>
      <c r="L2"/>
      <c r="M2" s="5"/>
      <c r="N2" s="2"/>
      <c r="O2" s="6" t="s">
        <v>5</v>
      </c>
      <c r="P2" s="57"/>
      <c r="Q2" s="57"/>
      <c r="R2" s="57"/>
      <c r="S2" s="57"/>
      <c r="T2" s="7"/>
      <c r="U2" s="57"/>
      <c r="V2" s="57"/>
      <c r="W2" s="57"/>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15.75" x14ac:dyDescent="0.25">
      <c r="A3" s="3" t="s">
        <v>79</v>
      </c>
      <c r="B3" s="5"/>
      <c r="C3" s="2"/>
      <c r="D3" s="2"/>
      <c r="E3"/>
      <c r="F3" s="3"/>
      <c r="G3" s="3"/>
      <c r="H3" s="3"/>
      <c r="I3" s="2"/>
      <c r="J3" s="2"/>
      <c r="K3" s="3"/>
      <c r="L3"/>
      <c r="M3" s="5"/>
      <c r="N3" s="2"/>
      <c r="O3" s="6" t="s">
        <v>80</v>
      </c>
      <c r="P3" s="57"/>
      <c r="Q3" s="57"/>
      <c r="R3" s="57"/>
      <c r="S3" s="57"/>
      <c r="T3" s="7"/>
      <c r="U3" s="57"/>
      <c r="V3" s="57"/>
      <c r="W3" s="57"/>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15.75" x14ac:dyDescent="0.25">
      <c r="A4" s="8" t="s">
        <v>81</v>
      </c>
      <c r="B4" s="3"/>
      <c r="C4" s="2"/>
      <c r="D4" s="2"/>
      <c r="E4" s="3"/>
      <c r="F4" s="2"/>
      <c r="G4" s="2"/>
      <c r="H4" s="2"/>
      <c r="I4" s="2"/>
      <c r="J4" s="2"/>
      <c r="K4" s="3"/>
      <c r="L4" s="3"/>
      <c r="M4" s="3"/>
      <c r="N4" s="2"/>
      <c r="O4" s="2"/>
      <c r="P4" s="2"/>
      <c r="Q4" s="2"/>
      <c r="R4" s="3"/>
      <c r="S4" s="3"/>
      <c r="T4" s="9"/>
      <c r="U4" s="9"/>
      <c r="V4" s="9"/>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15.75" x14ac:dyDescent="0.25">
      <c r="A5" s="8"/>
      <c r="B5" s="3"/>
      <c r="C5" s="2"/>
      <c r="D5" s="2"/>
      <c r="E5" s="3"/>
      <c r="F5" s="2"/>
      <c r="G5" s="2"/>
      <c r="H5" s="2"/>
      <c r="I5" s="2"/>
      <c r="J5" s="2"/>
      <c r="K5" s="3"/>
      <c r="L5" s="3"/>
      <c r="M5" s="3"/>
      <c r="N5" s="2"/>
      <c r="O5" s="2"/>
      <c r="P5" s="2"/>
      <c r="Q5" s="2"/>
      <c r="R5" s="2"/>
      <c r="S5" s="3"/>
      <c r="T5" s="3"/>
      <c r="U5" s="10"/>
      <c r="V5" s="10"/>
      <c r="W5" s="10"/>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15.75" x14ac:dyDescent="0.25">
      <c r="A6"/>
      <c r="B6" s="11"/>
      <c r="C6" s="12"/>
      <c r="D6" s="12"/>
      <c r="E6" s="13"/>
      <c r="F6" s="55" t="s">
        <v>9</v>
      </c>
      <c r="G6" s="55"/>
      <c r="H6" s="55"/>
      <c r="I6" s="12"/>
      <c r="J6" s="14"/>
      <c r="K6" s="55" t="s">
        <v>10</v>
      </c>
      <c r="L6" s="55"/>
      <c r="M6" s="55"/>
      <c r="N6" s="12"/>
      <c r="O6" s="14"/>
      <c r="P6" s="55" t="s">
        <v>11</v>
      </c>
      <c r="Q6" s="55"/>
      <c r="R6" s="55"/>
      <c r="S6" s="15"/>
      <c r="T6" s="13"/>
      <c r="U6" s="55" t="s">
        <v>12</v>
      </c>
      <c r="V6" s="55"/>
      <c r="W6" s="55"/>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s="27" customFormat="1" ht="15.75" x14ac:dyDescent="0.25">
      <c r="A7" s="56" t="s">
        <v>13</v>
      </c>
      <c r="B7" s="56"/>
      <c r="C7" s="56"/>
      <c r="D7" s="16"/>
      <c r="E7" s="17" t="s">
        <v>9</v>
      </c>
      <c r="F7" s="18" t="s">
        <v>1</v>
      </c>
      <c r="G7" s="18" t="s">
        <v>2</v>
      </c>
      <c r="H7" s="18" t="s">
        <v>3</v>
      </c>
      <c r="I7" s="16"/>
      <c r="J7" s="19" t="s">
        <v>10</v>
      </c>
      <c r="K7" s="18" t="s">
        <v>1</v>
      </c>
      <c r="L7" s="18" t="s">
        <v>2</v>
      </c>
      <c r="M7" s="18" t="s">
        <v>3</v>
      </c>
      <c r="N7" s="16"/>
      <c r="O7" s="19" t="s">
        <v>11</v>
      </c>
      <c r="P7" s="18" t="s">
        <v>1</v>
      </c>
      <c r="Q7" s="18" t="s">
        <v>2</v>
      </c>
      <c r="R7" s="18" t="s">
        <v>3</v>
      </c>
      <c r="S7" s="16"/>
      <c r="T7" s="19" t="s">
        <v>12</v>
      </c>
      <c r="U7" s="18" t="s">
        <v>1</v>
      </c>
      <c r="V7" s="18" t="s">
        <v>2</v>
      </c>
      <c r="W7" s="18" t="s">
        <v>3</v>
      </c>
    </row>
    <row r="8" spans="1:256" ht="15.75" x14ac:dyDescent="0.25">
      <c r="A8"/>
      <c r="B8"/>
      <c r="C8"/>
      <c r="D8"/>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s="28" customFormat="1" ht="47.25" x14ac:dyDescent="0.25">
      <c r="A9" s="54" t="s">
        <v>82</v>
      </c>
      <c r="B9" s="20">
        <v>1</v>
      </c>
      <c r="C9" s="17" t="s">
        <v>83</v>
      </c>
      <c r="D9" s="21"/>
      <c r="E9" s="22" t="s">
        <v>84</v>
      </c>
      <c r="F9" s="22"/>
      <c r="G9" s="22"/>
      <c r="H9" s="22"/>
      <c r="I9" s="21"/>
      <c r="J9" s="22">
        <v>3</v>
      </c>
      <c r="K9" s="22"/>
      <c r="L9" s="22"/>
      <c r="M9" s="22"/>
      <c r="N9" s="21"/>
      <c r="O9" s="22">
        <v>2</v>
      </c>
      <c r="P9" s="22"/>
      <c r="Q9" s="22"/>
      <c r="R9" s="22"/>
      <c r="S9" s="21"/>
      <c r="T9" s="22" t="s">
        <v>85</v>
      </c>
      <c r="U9" s="22"/>
      <c r="V9" s="22"/>
      <c r="W9" s="22"/>
    </row>
    <row r="10" spans="1:256" s="28" customFormat="1" ht="47.25" x14ac:dyDescent="0.25">
      <c r="A10" s="54"/>
      <c r="B10" s="20">
        <f t="shared" ref="B10:B25" si="0">B9+1</f>
        <v>2</v>
      </c>
      <c r="C10" s="17" t="s">
        <v>86</v>
      </c>
      <c r="D10" s="21"/>
      <c r="E10" s="22" t="s">
        <v>87</v>
      </c>
      <c r="F10" s="22"/>
      <c r="G10" s="22"/>
      <c r="H10" s="22"/>
      <c r="I10" s="21"/>
      <c r="J10" s="22" t="s">
        <v>180</v>
      </c>
      <c r="K10" s="22"/>
      <c r="L10" s="22"/>
      <c r="M10" s="22"/>
      <c r="N10" s="21"/>
      <c r="O10" s="22" t="s">
        <v>181</v>
      </c>
      <c r="P10" s="22"/>
      <c r="Q10" s="22"/>
      <c r="R10" s="22"/>
      <c r="S10" s="21"/>
      <c r="T10" s="22" t="s">
        <v>182</v>
      </c>
      <c r="U10" s="22"/>
      <c r="V10" s="22"/>
      <c r="W10" s="22"/>
    </row>
    <row r="11" spans="1:256" s="28" customFormat="1" ht="45" x14ac:dyDescent="0.25">
      <c r="A11" s="54"/>
      <c r="B11" s="20">
        <f t="shared" si="0"/>
        <v>3</v>
      </c>
      <c r="C11" s="17" t="s">
        <v>88</v>
      </c>
      <c r="D11" s="21"/>
      <c r="E11" s="22" t="s">
        <v>89</v>
      </c>
      <c r="F11" s="22"/>
      <c r="G11" s="22"/>
      <c r="H11" s="22"/>
      <c r="I11" s="21"/>
      <c r="J11" s="22" t="s">
        <v>90</v>
      </c>
      <c r="K11" s="22"/>
      <c r="L11" s="22"/>
      <c r="M11" s="22"/>
      <c r="N11" s="21"/>
      <c r="O11" s="22" t="s">
        <v>91</v>
      </c>
      <c r="P11" s="22"/>
      <c r="Q11" s="22"/>
      <c r="R11" s="22"/>
      <c r="S11" s="21"/>
      <c r="T11" s="22" t="s">
        <v>92</v>
      </c>
      <c r="U11" s="22"/>
      <c r="V11" s="22"/>
      <c r="W11" s="22"/>
    </row>
    <row r="12" spans="1:256" s="28" customFormat="1" ht="31.5" x14ac:dyDescent="0.25">
      <c r="A12" s="54"/>
      <c r="B12" s="20">
        <f t="shared" si="0"/>
        <v>4</v>
      </c>
      <c r="C12" s="17" t="s">
        <v>93</v>
      </c>
      <c r="D12" s="21"/>
      <c r="E12" s="22" t="s">
        <v>210</v>
      </c>
      <c r="F12" s="22"/>
      <c r="G12" s="22"/>
      <c r="H12" s="22"/>
      <c r="I12" s="21"/>
      <c r="J12" s="22" t="s">
        <v>209</v>
      </c>
      <c r="K12" s="22"/>
      <c r="L12" s="22"/>
      <c r="M12" s="22"/>
      <c r="N12" s="21"/>
      <c r="O12" s="22" t="s">
        <v>211</v>
      </c>
      <c r="P12" s="22"/>
      <c r="Q12" s="22"/>
      <c r="R12" s="22"/>
      <c r="S12" s="21"/>
      <c r="T12" s="22" t="s">
        <v>212</v>
      </c>
      <c r="U12" s="22"/>
      <c r="V12" s="22"/>
      <c r="W12" s="22"/>
    </row>
    <row r="13" spans="1:256" s="28" customFormat="1" ht="60" x14ac:dyDescent="0.25">
      <c r="A13" s="54" t="s">
        <v>94</v>
      </c>
      <c r="B13" s="20">
        <f t="shared" si="0"/>
        <v>5</v>
      </c>
      <c r="C13" s="17" t="s">
        <v>25</v>
      </c>
      <c r="D13" s="21"/>
      <c r="E13" s="22" t="s">
        <v>195</v>
      </c>
      <c r="F13" s="22"/>
      <c r="G13" s="22"/>
      <c r="H13" s="22"/>
      <c r="I13" s="21"/>
      <c r="J13" s="22" t="s">
        <v>196</v>
      </c>
      <c r="K13" s="22"/>
      <c r="L13" s="22"/>
      <c r="M13" s="22"/>
      <c r="N13" s="21"/>
      <c r="O13" s="22" t="s">
        <v>197</v>
      </c>
      <c r="P13" s="22"/>
      <c r="Q13" s="22"/>
      <c r="R13" s="22"/>
      <c r="S13" s="21"/>
      <c r="T13" s="22" t="s">
        <v>198</v>
      </c>
      <c r="U13" s="22"/>
      <c r="V13" s="22"/>
      <c r="W13" s="22"/>
    </row>
    <row r="14" spans="1:256" s="28" customFormat="1" ht="47.25" x14ac:dyDescent="0.25">
      <c r="A14" s="54"/>
      <c r="B14" s="20">
        <f t="shared" si="0"/>
        <v>6</v>
      </c>
      <c r="C14" s="17" t="s">
        <v>160</v>
      </c>
      <c r="D14" s="21"/>
      <c r="E14" s="22" t="s">
        <v>95</v>
      </c>
      <c r="F14" s="22"/>
      <c r="G14" s="22"/>
      <c r="H14" s="22"/>
      <c r="I14" s="21"/>
      <c r="J14" s="22" t="s">
        <v>96</v>
      </c>
      <c r="K14" s="22"/>
      <c r="L14" s="22"/>
      <c r="M14" s="22"/>
      <c r="N14" s="21"/>
      <c r="O14" s="22" t="s">
        <v>97</v>
      </c>
      <c r="P14" s="22"/>
      <c r="Q14" s="22"/>
      <c r="R14" s="22"/>
      <c r="S14" s="21"/>
      <c r="T14" s="22" t="s">
        <v>98</v>
      </c>
      <c r="U14" s="22"/>
      <c r="V14" s="22"/>
      <c r="W14" s="22"/>
    </row>
    <row r="15" spans="1:256" s="28" customFormat="1" ht="45" x14ac:dyDescent="0.25">
      <c r="A15" s="54"/>
      <c r="B15" s="20">
        <f t="shared" si="0"/>
        <v>7</v>
      </c>
      <c r="C15" s="17" t="s">
        <v>99</v>
      </c>
      <c r="D15" s="21"/>
      <c r="E15" s="22" t="s">
        <v>100</v>
      </c>
      <c r="F15" s="22"/>
      <c r="G15" s="22"/>
      <c r="H15" s="22"/>
      <c r="I15" s="21"/>
      <c r="J15" s="22" t="s">
        <v>101</v>
      </c>
      <c r="K15" s="22"/>
      <c r="L15" s="22"/>
      <c r="M15" s="22"/>
      <c r="N15" s="21"/>
      <c r="O15" s="22" t="s">
        <v>102</v>
      </c>
      <c r="P15" s="22"/>
      <c r="Q15" s="22"/>
      <c r="R15" s="22"/>
      <c r="S15" s="21"/>
      <c r="T15" s="22" t="s">
        <v>103</v>
      </c>
      <c r="U15" s="22"/>
      <c r="V15" s="22"/>
      <c r="W15" s="22"/>
    </row>
    <row r="16" spans="1:256" s="28" customFormat="1" ht="60" x14ac:dyDescent="0.25">
      <c r="A16" s="54" t="s">
        <v>39</v>
      </c>
      <c r="B16" s="20">
        <f t="shared" si="0"/>
        <v>8</v>
      </c>
      <c r="C16" s="17" t="s">
        <v>104</v>
      </c>
      <c r="D16" s="21"/>
      <c r="E16" s="22" t="s">
        <v>105</v>
      </c>
      <c r="F16" s="22"/>
      <c r="G16" s="22"/>
      <c r="H16" s="22"/>
      <c r="I16" s="21"/>
      <c r="J16" s="22" t="s">
        <v>189</v>
      </c>
      <c r="K16" s="22"/>
      <c r="L16" s="22"/>
      <c r="M16" s="22"/>
      <c r="N16" s="21"/>
      <c r="O16" s="22" t="s">
        <v>200</v>
      </c>
      <c r="P16" s="22"/>
      <c r="Q16" s="22"/>
      <c r="R16" s="22"/>
      <c r="S16" s="21"/>
      <c r="T16" s="22" t="s">
        <v>201</v>
      </c>
      <c r="U16" s="22"/>
      <c r="V16" s="22"/>
      <c r="W16" s="22"/>
    </row>
    <row r="17" spans="1:23" s="28" customFormat="1" ht="47.25" x14ac:dyDescent="0.25">
      <c r="A17" s="54"/>
      <c r="B17" s="20">
        <f t="shared" si="0"/>
        <v>9</v>
      </c>
      <c r="C17" s="17" t="s">
        <v>106</v>
      </c>
      <c r="D17" s="21"/>
      <c r="E17" s="22" t="s">
        <v>107</v>
      </c>
      <c r="F17" s="22"/>
      <c r="G17" s="22"/>
      <c r="H17" s="22"/>
      <c r="I17" s="21"/>
      <c r="J17" s="22" t="s">
        <v>108</v>
      </c>
      <c r="K17" s="22"/>
      <c r="L17" s="22"/>
      <c r="M17" s="22"/>
      <c r="N17" s="21"/>
      <c r="O17" s="22" t="s">
        <v>109</v>
      </c>
      <c r="P17" s="22"/>
      <c r="Q17" s="22"/>
      <c r="R17" s="22"/>
      <c r="S17" s="21"/>
      <c r="T17" s="22" t="s">
        <v>110</v>
      </c>
      <c r="U17" s="22"/>
      <c r="V17" s="22"/>
      <c r="W17" s="22"/>
    </row>
    <row r="18" spans="1:23" ht="75" x14ac:dyDescent="0.2">
      <c r="A18" s="54" t="s">
        <v>47</v>
      </c>
      <c r="B18" s="20">
        <f t="shared" si="0"/>
        <v>10</v>
      </c>
      <c r="C18" s="17" t="s">
        <v>111</v>
      </c>
      <c r="D18" s="21"/>
      <c r="E18" s="22" t="s">
        <v>159</v>
      </c>
      <c r="F18" s="22"/>
      <c r="G18" s="22"/>
      <c r="H18" s="22"/>
      <c r="I18" s="21"/>
      <c r="J18" s="22" t="s">
        <v>192</v>
      </c>
      <c r="K18" s="22"/>
      <c r="L18" s="22"/>
      <c r="M18" s="22"/>
      <c r="N18" s="21"/>
      <c r="O18" s="22" t="s">
        <v>193</v>
      </c>
      <c r="P18" s="22"/>
      <c r="Q18" s="22"/>
      <c r="R18" s="22"/>
      <c r="S18" s="21"/>
      <c r="T18" s="22" t="s">
        <v>194</v>
      </c>
      <c r="U18" s="22"/>
      <c r="V18" s="22"/>
      <c r="W18" s="22"/>
    </row>
    <row r="19" spans="1:23" ht="60" x14ac:dyDescent="0.2">
      <c r="A19" s="54"/>
      <c r="B19" s="20">
        <f t="shared" si="0"/>
        <v>11</v>
      </c>
      <c r="C19" s="17" t="s">
        <v>112</v>
      </c>
      <c r="D19" s="21"/>
      <c r="E19" s="22" t="s">
        <v>113</v>
      </c>
      <c r="F19" s="22"/>
      <c r="G19" s="22"/>
      <c r="H19" s="22"/>
      <c r="I19" s="21"/>
      <c r="J19" s="22" t="s">
        <v>114</v>
      </c>
      <c r="K19" s="22"/>
      <c r="L19" s="22"/>
      <c r="M19" s="22"/>
      <c r="N19" s="21"/>
      <c r="O19" s="22" t="s">
        <v>115</v>
      </c>
      <c r="P19" s="22"/>
      <c r="Q19" s="22"/>
      <c r="R19" s="22"/>
      <c r="S19" s="21"/>
      <c r="T19" s="22" t="s">
        <v>116</v>
      </c>
      <c r="U19" s="22"/>
      <c r="V19" s="22"/>
      <c r="W19" s="22"/>
    </row>
    <row r="20" spans="1:23" ht="30" x14ac:dyDescent="0.2">
      <c r="A20" s="54" t="s">
        <v>117</v>
      </c>
      <c r="B20" s="20">
        <f t="shared" si="0"/>
        <v>12</v>
      </c>
      <c r="C20" s="17" t="s">
        <v>118</v>
      </c>
      <c r="D20" s="21"/>
      <c r="E20" s="22" t="s">
        <v>119</v>
      </c>
      <c r="F20" s="22"/>
      <c r="G20" s="22"/>
      <c r="H20" s="22"/>
      <c r="I20" s="21"/>
      <c r="J20" s="22" t="s">
        <v>120</v>
      </c>
      <c r="K20" s="22"/>
      <c r="L20" s="22"/>
      <c r="M20" s="22"/>
      <c r="N20" s="21"/>
      <c r="O20" s="22" t="s">
        <v>121</v>
      </c>
      <c r="P20" s="22"/>
      <c r="Q20" s="22"/>
      <c r="R20" s="22"/>
      <c r="S20" s="21"/>
      <c r="T20" s="22" t="s">
        <v>122</v>
      </c>
      <c r="U20" s="22"/>
      <c r="V20" s="22"/>
      <c r="W20" s="22"/>
    </row>
    <row r="21" spans="1:23" ht="30" x14ac:dyDescent="0.2">
      <c r="A21" s="54"/>
      <c r="B21" s="20">
        <f t="shared" si="0"/>
        <v>13</v>
      </c>
      <c r="C21" s="17" t="s">
        <v>123</v>
      </c>
      <c r="D21" s="21"/>
      <c r="E21" s="22" t="s">
        <v>124</v>
      </c>
      <c r="F21" s="22"/>
      <c r="G21" s="22"/>
      <c r="H21" s="22"/>
      <c r="I21" s="21"/>
      <c r="J21" s="22" t="s">
        <v>125</v>
      </c>
      <c r="K21" s="22"/>
      <c r="L21" s="22"/>
      <c r="M21" s="22"/>
      <c r="N21" s="21"/>
      <c r="O21" s="22" t="s">
        <v>126</v>
      </c>
      <c r="P21" s="22"/>
      <c r="Q21" s="22"/>
      <c r="R21" s="22"/>
      <c r="S21" s="21"/>
      <c r="T21" s="22" t="s">
        <v>127</v>
      </c>
      <c r="U21" s="22"/>
      <c r="V21" s="22"/>
      <c r="W21" s="22"/>
    </row>
    <row r="22" spans="1:23" ht="45" x14ac:dyDescent="0.2">
      <c r="A22" s="54"/>
      <c r="B22" s="20">
        <f t="shared" si="0"/>
        <v>14</v>
      </c>
      <c r="C22" s="17" t="s">
        <v>128</v>
      </c>
      <c r="D22" s="21"/>
      <c r="E22" s="22" t="s">
        <v>129</v>
      </c>
      <c r="F22" s="22"/>
      <c r="G22" s="22"/>
      <c r="H22" s="22"/>
      <c r="I22" s="21"/>
      <c r="J22" s="22" t="s">
        <v>130</v>
      </c>
      <c r="K22" s="22"/>
      <c r="L22" s="22"/>
      <c r="M22" s="22"/>
      <c r="N22" s="21"/>
      <c r="O22" s="22" t="s">
        <v>131</v>
      </c>
      <c r="P22" s="22"/>
      <c r="Q22" s="22"/>
      <c r="R22" s="22"/>
      <c r="S22" s="21"/>
      <c r="T22" s="22" t="s">
        <v>132</v>
      </c>
      <c r="U22" s="22"/>
      <c r="V22" s="22"/>
      <c r="W22" s="22"/>
    </row>
    <row r="23" spans="1:23" ht="60" x14ac:dyDescent="0.2">
      <c r="A23" s="54"/>
      <c r="B23" s="20">
        <f t="shared" si="0"/>
        <v>15</v>
      </c>
      <c r="C23" s="17" t="s">
        <v>68</v>
      </c>
      <c r="D23" s="21"/>
      <c r="E23" s="22" t="s">
        <v>155</v>
      </c>
      <c r="F23" s="22"/>
      <c r="G23" s="22"/>
      <c r="H23" s="22"/>
      <c r="I23" s="21"/>
      <c r="J23" s="22" t="s">
        <v>156</v>
      </c>
      <c r="K23" s="22"/>
      <c r="L23" s="22"/>
      <c r="M23" s="22"/>
      <c r="N23" s="21"/>
      <c r="O23" s="22" t="s">
        <v>157</v>
      </c>
      <c r="P23" s="22"/>
      <c r="Q23" s="22"/>
      <c r="R23" s="22"/>
      <c r="S23" s="21"/>
      <c r="T23" s="22" t="s">
        <v>158</v>
      </c>
      <c r="U23" s="22"/>
      <c r="V23" s="22"/>
      <c r="W23" s="22"/>
    </row>
    <row r="24" spans="1:23" ht="31.5" x14ac:dyDescent="0.2">
      <c r="A24" s="54"/>
      <c r="B24" s="20">
        <f t="shared" si="0"/>
        <v>16</v>
      </c>
      <c r="C24" s="17" t="s">
        <v>133</v>
      </c>
      <c r="D24" s="21"/>
      <c r="E24" s="22" t="s">
        <v>134</v>
      </c>
      <c r="F24" s="22"/>
      <c r="G24" s="22"/>
      <c r="H24" s="22"/>
      <c r="I24" s="21"/>
      <c r="J24" s="22" t="s">
        <v>135</v>
      </c>
      <c r="K24" s="22"/>
      <c r="L24" s="22"/>
      <c r="M24" s="22"/>
      <c r="N24" s="21"/>
      <c r="O24" s="22" t="s">
        <v>136</v>
      </c>
      <c r="P24" s="22"/>
      <c r="Q24" s="22"/>
      <c r="R24" s="22"/>
      <c r="S24" s="21"/>
      <c r="T24" s="22" t="s">
        <v>137</v>
      </c>
      <c r="U24" s="22"/>
      <c r="V24" s="22"/>
      <c r="W24" s="22"/>
    </row>
    <row r="25" spans="1:23" ht="45" x14ac:dyDescent="0.2">
      <c r="A25" s="54"/>
      <c r="B25" s="20">
        <f t="shared" si="0"/>
        <v>17</v>
      </c>
      <c r="C25" s="17" t="s">
        <v>138</v>
      </c>
      <c r="D25" s="21"/>
      <c r="E25" s="22" t="s">
        <v>139</v>
      </c>
      <c r="F25" s="22"/>
      <c r="G25" s="22"/>
      <c r="H25" s="22"/>
      <c r="I25" s="21"/>
      <c r="J25" s="22" t="s">
        <v>140</v>
      </c>
      <c r="K25" s="22"/>
      <c r="L25" s="22"/>
      <c r="M25" s="22"/>
      <c r="N25" s="21"/>
      <c r="O25" s="22" t="s">
        <v>141</v>
      </c>
      <c r="P25" s="22"/>
      <c r="Q25" s="22"/>
      <c r="R25" s="22"/>
      <c r="S25" s="21"/>
      <c r="T25" s="22" t="s">
        <v>142</v>
      </c>
      <c r="U25" s="22"/>
      <c r="V25" s="22"/>
      <c r="W25" s="22"/>
    </row>
    <row r="26" spans="1:23" ht="15.75" x14ac:dyDescent="0.25">
      <c r="B26"/>
      <c r="C26" s="24" t="s">
        <v>73</v>
      </c>
      <c r="D26"/>
      <c r="E26" s="25" t="s">
        <v>191</v>
      </c>
      <c r="F26" s="22"/>
      <c r="G26" s="22"/>
      <c r="H26" s="22"/>
      <c r="I26"/>
      <c r="J26" s="25" t="s">
        <v>74</v>
      </c>
      <c r="K26" s="22"/>
      <c r="L26" s="22"/>
      <c r="M26" s="22"/>
      <c r="O26" s="25" t="s">
        <v>75</v>
      </c>
      <c r="P26" s="22"/>
      <c r="Q26" s="22"/>
      <c r="R26" s="22"/>
      <c r="T26" s="25" t="s">
        <v>76</v>
      </c>
      <c r="U26" s="22"/>
      <c r="V26" s="22"/>
      <c r="W26" s="22"/>
    </row>
  </sheetData>
  <mergeCells count="17">
    <mergeCell ref="P3:S3"/>
    <mergeCell ref="U3:W3"/>
    <mergeCell ref="F1:N1"/>
    <mergeCell ref="P1:S1"/>
    <mergeCell ref="U1:W1"/>
    <mergeCell ref="P2:S2"/>
    <mergeCell ref="U2:W2"/>
    <mergeCell ref="K6:M6"/>
    <mergeCell ref="P6:R6"/>
    <mergeCell ref="U6:W6"/>
    <mergeCell ref="A7:C7"/>
    <mergeCell ref="A9:A12"/>
    <mergeCell ref="A13:A15"/>
    <mergeCell ref="A16:A17"/>
    <mergeCell ref="A18:A19"/>
    <mergeCell ref="A20:A25"/>
    <mergeCell ref="F6:H6"/>
  </mergeCells>
  <pageMargins left="0.25" right="0.25" top="0.75" bottom="0.75" header="0.3" footer="0.3"/>
  <pageSetup paperSize="9" scale="53"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3"/>
  <sheetViews>
    <sheetView workbookViewId="0">
      <selection activeCell="C13" sqref="C13"/>
    </sheetView>
  </sheetViews>
  <sheetFormatPr baseColWidth="10" defaultColWidth="9.140625" defaultRowHeight="15" x14ac:dyDescent="0.25"/>
  <cols>
    <col min="1" max="1" width="16.140625" customWidth="1"/>
    <col min="2" max="2" width="20.28515625" style="32" customWidth="1"/>
    <col min="3" max="3" width="15.42578125" style="32" customWidth="1"/>
    <col min="4" max="7" width="11" style="32" customWidth="1"/>
    <col min="8" max="8" width="14" customWidth="1"/>
    <col min="9" max="10" width="9.7109375" bestFit="1" customWidth="1"/>
    <col min="11" max="11" width="9.5703125" bestFit="1" customWidth="1"/>
    <col min="13" max="13" width="20" bestFit="1" customWidth="1"/>
  </cols>
  <sheetData>
    <row r="1" spans="1:26" ht="21" x14ac:dyDescent="0.35">
      <c r="A1" s="35" t="s">
        <v>164</v>
      </c>
      <c r="H1" t="s">
        <v>187</v>
      </c>
    </row>
    <row r="2" spans="1:26" x14ac:dyDescent="0.25">
      <c r="C2"/>
      <c r="D2" s="39" t="s">
        <v>170</v>
      </c>
      <c r="E2" s="39"/>
      <c r="F2" s="39"/>
      <c r="I2" s="39" t="s">
        <v>170</v>
      </c>
      <c r="J2" s="39"/>
      <c r="K2" s="39"/>
      <c r="L2" s="32"/>
      <c r="N2" s="39" t="s">
        <v>170</v>
      </c>
      <c r="O2" s="39"/>
      <c r="P2" s="39"/>
      <c r="Q2" s="32"/>
      <c r="R2" s="42"/>
      <c r="S2" s="43" t="s">
        <v>170</v>
      </c>
      <c r="T2" s="43"/>
      <c r="U2" s="43"/>
      <c r="W2" t="s">
        <v>172</v>
      </c>
    </row>
    <row r="3" spans="1:26" s="31" customFormat="1" x14ac:dyDescent="0.25">
      <c r="A3" s="31" t="s">
        <v>168</v>
      </c>
      <c r="B3" s="33" t="s">
        <v>165</v>
      </c>
      <c r="C3" s="37" t="s">
        <v>218</v>
      </c>
      <c r="D3" s="31">
        <f>E3/2</f>
        <v>1.075</v>
      </c>
      <c r="E3" s="31">
        <v>2.15</v>
      </c>
      <c r="F3" s="31">
        <f>E3*2</f>
        <v>4.3</v>
      </c>
      <c r="H3" s="37" t="s">
        <v>213</v>
      </c>
      <c r="I3" s="31">
        <f>J3/2</f>
        <v>1.075</v>
      </c>
      <c r="J3" s="31">
        <v>2.15</v>
      </c>
      <c r="K3" s="31">
        <f>J3*2</f>
        <v>4.3</v>
      </c>
      <c r="M3" s="37" t="s">
        <v>186</v>
      </c>
      <c r="N3" s="31">
        <f>O3/2</f>
        <v>0.95</v>
      </c>
      <c r="O3" s="31">
        <v>1.9</v>
      </c>
      <c r="P3" s="31">
        <f>O3*2</f>
        <v>3.8</v>
      </c>
      <c r="Q3" s="33"/>
      <c r="R3" s="44" t="s">
        <v>169</v>
      </c>
      <c r="S3" s="45">
        <f>T3/2</f>
        <v>0.95</v>
      </c>
      <c r="T3" s="45">
        <v>1.9</v>
      </c>
      <c r="U3" s="45">
        <f>T3*2</f>
        <v>3.8</v>
      </c>
      <c r="W3" s="31" t="s">
        <v>171</v>
      </c>
      <c r="X3" s="31" t="s">
        <v>176</v>
      </c>
    </row>
    <row r="4" spans="1:26" x14ac:dyDescent="0.25">
      <c r="A4" t="s">
        <v>161</v>
      </c>
      <c r="B4" s="30" t="s">
        <v>173</v>
      </c>
      <c r="C4" s="50">
        <v>20.420000000000002</v>
      </c>
      <c r="D4" s="38">
        <f>+$C4*D$3</f>
        <v>21.951499999999999</v>
      </c>
      <c r="E4" s="38">
        <f>+$C4*E$3</f>
        <v>43.902999999999999</v>
      </c>
      <c r="F4" s="38">
        <f>+$C4*F$3</f>
        <v>87.805999999999997</v>
      </c>
      <c r="H4" s="36">
        <v>23.22</v>
      </c>
      <c r="I4" s="38">
        <f t="shared" ref="I4:K8" si="0">+$H4*I$3</f>
        <v>24.961499999999997</v>
      </c>
      <c r="J4" s="38">
        <f t="shared" si="0"/>
        <v>49.922999999999995</v>
      </c>
      <c r="K4" s="38">
        <f t="shared" si="0"/>
        <v>99.845999999999989</v>
      </c>
      <c r="L4" s="32"/>
      <c r="M4" s="36">
        <v>17.7</v>
      </c>
      <c r="N4" s="38">
        <f t="shared" ref="N4:P8" si="1">+$M4*N$3</f>
        <v>16.814999999999998</v>
      </c>
      <c r="O4" s="38">
        <f t="shared" si="1"/>
        <v>33.629999999999995</v>
      </c>
      <c r="P4" s="38">
        <f t="shared" si="1"/>
        <v>67.259999999999991</v>
      </c>
      <c r="Q4" s="30"/>
      <c r="R4" s="46">
        <v>16.974</v>
      </c>
      <c r="S4" s="47">
        <f t="shared" ref="S4:U9" si="2">+$R4*S$3</f>
        <v>16.125299999999999</v>
      </c>
      <c r="T4" s="47">
        <f t="shared" si="2"/>
        <v>32.250599999999999</v>
      </c>
      <c r="U4" s="47">
        <f t="shared" si="2"/>
        <v>64.501199999999997</v>
      </c>
      <c r="W4">
        <v>47</v>
      </c>
      <c r="X4">
        <v>2014</v>
      </c>
      <c r="Y4" s="30" t="s">
        <v>178</v>
      </c>
    </row>
    <row r="5" spans="1:26" x14ac:dyDescent="0.25">
      <c r="A5" t="s">
        <v>162</v>
      </c>
      <c r="B5" s="34" t="s">
        <v>166</v>
      </c>
      <c r="C5" s="51" t="s">
        <v>219</v>
      </c>
      <c r="D5" s="52"/>
      <c r="E5" s="52"/>
      <c r="F5" s="52"/>
      <c r="H5" s="36">
        <v>21.7</v>
      </c>
      <c r="I5" s="38">
        <f t="shared" si="0"/>
        <v>23.327499999999997</v>
      </c>
      <c r="J5" s="38">
        <f t="shared" si="0"/>
        <v>46.654999999999994</v>
      </c>
      <c r="K5" s="38">
        <f t="shared" si="0"/>
        <v>93.309999999999988</v>
      </c>
      <c r="L5" s="32"/>
      <c r="M5" s="36">
        <v>21.7</v>
      </c>
      <c r="N5" s="38">
        <f t="shared" si="1"/>
        <v>20.614999999999998</v>
      </c>
      <c r="O5" s="38">
        <f t="shared" si="1"/>
        <v>41.23</v>
      </c>
      <c r="P5" s="38">
        <f t="shared" si="1"/>
        <v>82.46</v>
      </c>
      <c r="Q5" s="34"/>
      <c r="R5" s="46">
        <v>17.748999999999999</v>
      </c>
      <c r="S5" s="47">
        <f t="shared" si="2"/>
        <v>16.861549999999998</v>
      </c>
      <c r="T5" s="47">
        <f t="shared" si="2"/>
        <v>33.723099999999995</v>
      </c>
      <c r="U5" s="47">
        <f t="shared" si="2"/>
        <v>67.44619999999999</v>
      </c>
    </row>
    <row r="6" spans="1:26" x14ac:dyDescent="0.25">
      <c r="A6" t="s">
        <v>163</v>
      </c>
      <c r="B6" s="30" t="s">
        <v>174</v>
      </c>
      <c r="C6" s="50">
        <v>1309.4000000000001</v>
      </c>
      <c r="D6" s="38">
        <f t="shared" ref="D6:F9" si="3">+$C6*D$3</f>
        <v>1407.605</v>
      </c>
      <c r="E6" s="38">
        <f t="shared" si="3"/>
        <v>2815.21</v>
      </c>
      <c r="F6" s="38">
        <f>+$C6*F$3</f>
        <v>5630.42</v>
      </c>
      <c r="H6" s="36">
        <v>1192</v>
      </c>
      <c r="I6" s="38">
        <f t="shared" si="0"/>
        <v>1281.3999999999999</v>
      </c>
      <c r="J6" s="38">
        <f t="shared" si="0"/>
        <v>2562.7999999999997</v>
      </c>
      <c r="K6" s="38">
        <f t="shared" si="0"/>
        <v>5125.5999999999995</v>
      </c>
      <c r="L6" s="32"/>
      <c r="M6" s="36">
        <v>901</v>
      </c>
      <c r="N6" s="38">
        <f t="shared" si="1"/>
        <v>855.94999999999993</v>
      </c>
      <c r="O6" s="38">
        <f t="shared" si="1"/>
        <v>1711.8999999999999</v>
      </c>
      <c r="P6" s="38">
        <f t="shared" si="1"/>
        <v>3423.7999999999997</v>
      </c>
      <c r="Q6" s="30"/>
      <c r="R6" s="46">
        <v>804.44500000000005</v>
      </c>
      <c r="S6" s="47">
        <f t="shared" si="2"/>
        <v>764.22275000000002</v>
      </c>
      <c r="T6" s="47">
        <f t="shared" si="2"/>
        <v>1528.4455</v>
      </c>
      <c r="U6" s="47">
        <f t="shared" si="2"/>
        <v>3056.8910000000001</v>
      </c>
      <c r="W6" s="38">
        <v>1467</v>
      </c>
      <c r="X6" s="41">
        <v>2012</v>
      </c>
      <c r="Y6" t="s">
        <v>177</v>
      </c>
      <c r="Z6" t="s">
        <v>179</v>
      </c>
    </row>
    <row r="7" spans="1:26" x14ac:dyDescent="0.25">
      <c r="A7" t="s">
        <v>167</v>
      </c>
      <c r="B7" s="30" t="s">
        <v>175</v>
      </c>
      <c r="C7" s="51" t="s">
        <v>219</v>
      </c>
      <c r="D7" s="52"/>
      <c r="E7" s="52"/>
      <c r="F7" s="52"/>
      <c r="H7" s="36">
        <v>32.1</v>
      </c>
      <c r="I7" s="38">
        <f t="shared" si="0"/>
        <v>34.5075</v>
      </c>
      <c r="J7" s="38">
        <f t="shared" si="0"/>
        <v>69.015000000000001</v>
      </c>
      <c r="K7" s="38">
        <f t="shared" si="0"/>
        <v>138.03</v>
      </c>
      <c r="L7" s="32"/>
      <c r="M7" s="36">
        <v>31</v>
      </c>
      <c r="N7" s="38">
        <f t="shared" si="1"/>
        <v>29.45</v>
      </c>
      <c r="O7" s="38">
        <f t="shared" si="1"/>
        <v>58.9</v>
      </c>
      <c r="P7" s="38">
        <f t="shared" si="1"/>
        <v>117.8</v>
      </c>
      <c r="Q7" s="30"/>
      <c r="R7" s="46">
        <v>28.193000000000001</v>
      </c>
      <c r="S7" s="47">
        <f t="shared" si="2"/>
        <v>26.783349999999999</v>
      </c>
      <c r="T7" s="47">
        <f t="shared" si="2"/>
        <v>53.566699999999997</v>
      </c>
      <c r="U7" s="47">
        <f t="shared" si="2"/>
        <v>107.13339999999999</v>
      </c>
    </row>
    <row r="8" spans="1:26" x14ac:dyDescent="0.25">
      <c r="A8" t="s">
        <v>220</v>
      </c>
      <c r="B8" s="30" t="s">
        <v>188</v>
      </c>
      <c r="C8" s="53">
        <v>205.61</v>
      </c>
      <c r="D8" s="38">
        <f t="shared" si="3"/>
        <v>221.03075000000001</v>
      </c>
      <c r="E8" s="38">
        <f t="shared" si="3"/>
        <v>442.06150000000002</v>
      </c>
      <c r="F8" s="38">
        <f t="shared" si="3"/>
        <v>884.12300000000005</v>
      </c>
      <c r="H8" s="32">
        <v>206</v>
      </c>
      <c r="I8" s="32">
        <f t="shared" si="0"/>
        <v>221.45</v>
      </c>
      <c r="J8" s="32">
        <f t="shared" si="0"/>
        <v>442.9</v>
      </c>
      <c r="K8" s="32">
        <f t="shared" si="0"/>
        <v>885.8</v>
      </c>
      <c r="L8" s="32"/>
      <c r="M8" s="32">
        <v>200</v>
      </c>
      <c r="N8" s="32">
        <f t="shared" si="1"/>
        <v>190</v>
      </c>
      <c r="O8" s="32">
        <f t="shared" si="1"/>
        <v>380</v>
      </c>
      <c r="P8" s="32">
        <f t="shared" si="1"/>
        <v>760</v>
      </c>
      <c r="Q8" s="32"/>
      <c r="R8" s="36"/>
      <c r="S8" s="38">
        <f t="shared" si="2"/>
        <v>0</v>
      </c>
      <c r="T8" s="38">
        <f t="shared" si="2"/>
        <v>0</v>
      </c>
      <c r="U8" s="38">
        <f t="shared" si="2"/>
        <v>0</v>
      </c>
    </row>
    <row r="9" spans="1:26" x14ac:dyDescent="0.25">
      <c r="A9" t="s">
        <v>221</v>
      </c>
      <c r="B9" s="30" t="s">
        <v>222</v>
      </c>
      <c r="C9" s="53">
        <v>201.68</v>
      </c>
      <c r="D9" s="38">
        <f t="shared" si="3"/>
        <v>216.80600000000001</v>
      </c>
      <c r="E9" s="38">
        <f t="shared" si="3"/>
        <v>433.61200000000002</v>
      </c>
      <c r="F9" s="38">
        <f t="shared" si="3"/>
        <v>867.22400000000005</v>
      </c>
      <c r="H9" s="32"/>
      <c r="I9" s="32"/>
      <c r="J9" s="32"/>
      <c r="K9" s="32"/>
      <c r="L9" s="32"/>
      <c r="M9" s="32"/>
      <c r="N9" s="32"/>
      <c r="O9" s="32"/>
      <c r="P9" s="32"/>
      <c r="Q9" s="32"/>
      <c r="R9" s="36"/>
      <c r="S9" s="38">
        <f t="shared" si="2"/>
        <v>0</v>
      </c>
      <c r="T9" s="38">
        <f t="shared" si="2"/>
        <v>0</v>
      </c>
      <c r="U9" s="38">
        <f t="shared" si="2"/>
        <v>0</v>
      </c>
    </row>
    <row r="11" spans="1:26" x14ac:dyDescent="0.25">
      <c r="A11" t="s">
        <v>214</v>
      </c>
      <c r="B11" s="32" t="s">
        <v>215</v>
      </c>
    </row>
    <row r="13" spans="1:26" x14ac:dyDescent="0.25">
      <c r="I13" s="40"/>
      <c r="J13" s="40"/>
      <c r="K13" s="40"/>
    </row>
  </sheetData>
  <hyperlinks>
    <hyperlink ref="B4" r:id="rId1"/>
    <hyperlink ref="B5" r:id="rId2"/>
    <hyperlink ref="B6" r:id="rId3"/>
    <hyperlink ref="B7" r:id="rId4"/>
    <hyperlink ref="Y4" r:id="rId5"/>
    <hyperlink ref="B8" r:id="rId6"/>
  </hyperlinks>
  <pageMargins left="0.7" right="0.7" top="0.75" bottom="0.75" header="0.3" footer="0.3"/>
  <pageSetup paperSize="9" orientation="portrait" r:id="rId7"/>
  <legacyDrawing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C20"/>
  <sheetViews>
    <sheetView zoomScale="55" zoomScaleNormal="55" workbookViewId="0">
      <selection activeCell="E12" sqref="E12"/>
    </sheetView>
  </sheetViews>
  <sheetFormatPr baseColWidth="10" defaultColWidth="11.140625" defaultRowHeight="15" x14ac:dyDescent="0.2"/>
  <cols>
    <col min="1" max="1" width="3.140625" style="23" customWidth="1"/>
    <col min="2" max="2" width="6.140625" style="29" customWidth="1"/>
    <col min="3" max="3" width="27.140625" style="26" customWidth="1"/>
    <col min="4" max="4" width="1.7109375" style="26" customWidth="1"/>
    <col min="5" max="5" width="63.28515625" style="23" bestFit="1" customWidth="1"/>
    <col min="6" max="16384" width="11.140625" style="23"/>
  </cols>
  <sheetData>
    <row r="1" spans="1:237" ht="18.75" x14ac:dyDescent="0.3">
      <c r="A1"/>
      <c r="B1"/>
      <c r="C1"/>
      <c r="D1"/>
      <c r="E1" s="63" t="s">
        <v>228</v>
      </c>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row>
    <row r="2" spans="1:237" ht="18.75" x14ac:dyDescent="0.3">
      <c r="A2"/>
      <c r="B2"/>
      <c r="C2"/>
      <c r="D2"/>
      <c r="E2" s="63"/>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row>
    <row r="3" spans="1:237" s="28" customFormat="1" ht="15.75" x14ac:dyDescent="0.25">
      <c r="A3" s="54" t="s">
        <v>94</v>
      </c>
      <c r="B3" s="20">
        <f ca="1">#REF!+1</f>
        <v>5</v>
      </c>
      <c r="C3" s="17" t="s">
        <v>25</v>
      </c>
      <c r="D3" s="21"/>
      <c r="E3" s="62" t="s">
        <v>229</v>
      </c>
    </row>
    <row r="4" spans="1:237" s="28" customFormat="1" ht="34.5" customHeight="1" x14ac:dyDescent="0.25">
      <c r="A4" s="54"/>
      <c r="B4" s="20">
        <f ca="1">#REF!+1</f>
        <v>7</v>
      </c>
      <c r="C4" s="17" t="s">
        <v>99</v>
      </c>
      <c r="D4" s="21"/>
      <c r="E4" s="62" t="s">
        <v>230</v>
      </c>
    </row>
    <row r="5" spans="1:237" s="28" customFormat="1" ht="31.5" x14ac:dyDescent="0.25">
      <c r="A5" s="54" t="s">
        <v>39</v>
      </c>
      <c r="B5" s="20">
        <f t="shared" ref="B5:B12" ca="1" si="0">B4+1</f>
        <v>8</v>
      </c>
      <c r="C5" s="17" t="s">
        <v>104</v>
      </c>
      <c r="D5" s="21"/>
      <c r="E5" s="62" t="s">
        <v>231</v>
      </c>
    </row>
    <row r="6" spans="1:237" s="28" customFormat="1" ht="47.25" x14ac:dyDescent="0.25">
      <c r="A6" s="54"/>
      <c r="B6" s="20">
        <f t="shared" ca="1" si="0"/>
        <v>9</v>
      </c>
      <c r="C6" s="17" t="s">
        <v>106</v>
      </c>
      <c r="D6" s="21"/>
      <c r="E6" s="62" t="s">
        <v>230</v>
      </c>
    </row>
    <row r="7" spans="1:237" ht="15.75" x14ac:dyDescent="0.2">
      <c r="A7" s="54" t="s">
        <v>117</v>
      </c>
      <c r="B7" s="20">
        <f ca="1">#REF!+1</f>
        <v>12</v>
      </c>
      <c r="C7" s="17" t="s">
        <v>118</v>
      </c>
      <c r="D7" s="21"/>
      <c r="E7" s="62" t="s">
        <v>230</v>
      </c>
    </row>
    <row r="8" spans="1:237" ht="15.75" x14ac:dyDescent="0.2">
      <c r="A8" s="54"/>
      <c r="B8" s="20">
        <f t="shared" ca="1" si="0"/>
        <v>13</v>
      </c>
      <c r="C8" s="17" t="s">
        <v>123</v>
      </c>
      <c r="D8" s="21"/>
      <c r="E8" s="62" t="s">
        <v>230</v>
      </c>
    </row>
    <row r="9" spans="1:237" ht="15.75" x14ac:dyDescent="0.2">
      <c r="A9" s="54"/>
      <c r="B9" s="20">
        <f t="shared" ca="1" si="0"/>
        <v>14</v>
      </c>
      <c r="C9" s="17" t="s">
        <v>128</v>
      </c>
      <c r="D9" s="21"/>
      <c r="E9" s="62" t="s">
        <v>230</v>
      </c>
    </row>
    <row r="10" spans="1:237" ht="15.75" x14ac:dyDescent="0.2">
      <c r="A10" s="54"/>
      <c r="B10" s="20">
        <f t="shared" ca="1" si="0"/>
        <v>15</v>
      </c>
      <c r="C10" s="17" t="s">
        <v>68</v>
      </c>
      <c r="D10" s="21"/>
      <c r="E10" s="62" t="s">
        <v>231</v>
      </c>
    </row>
    <row r="11" spans="1:237" ht="31.5" x14ac:dyDescent="0.2">
      <c r="A11" s="54"/>
      <c r="B11" s="20">
        <f t="shared" ca="1" si="0"/>
        <v>16</v>
      </c>
      <c r="C11" s="17" t="s">
        <v>133</v>
      </c>
      <c r="D11" s="21"/>
      <c r="E11" s="62" t="s">
        <v>231</v>
      </c>
    </row>
    <row r="12" spans="1:237" ht="31.5" x14ac:dyDescent="0.2">
      <c r="A12" s="54"/>
      <c r="B12" s="20">
        <f t="shared" ca="1" si="0"/>
        <v>17</v>
      </c>
      <c r="C12" s="17" t="s">
        <v>138</v>
      </c>
      <c r="D12" s="21"/>
      <c r="E12" s="62" t="s">
        <v>230</v>
      </c>
    </row>
    <row r="15" spans="1:237" x14ac:dyDescent="0.2">
      <c r="C15" s="23"/>
      <c r="E15" s="26" t="s">
        <v>232</v>
      </c>
    </row>
    <row r="16" spans="1:237" ht="30" x14ac:dyDescent="0.2">
      <c r="C16" s="23"/>
      <c r="E16" s="61" t="s">
        <v>223</v>
      </c>
    </row>
    <row r="17" spans="3:5" ht="30" x14ac:dyDescent="0.2">
      <c r="C17" s="23"/>
      <c r="E17" s="61" t="s">
        <v>224</v>
      </c>
    </row>
    <row r="18" spans="3:5" ht="30" x14ac:dyDescent="0.2">
      <c r="C18" s="23"/>
      <c r="E18" s="61" t="s">
        <v>225</v>
      </c>
    </row>
    <row r="19" spans="3:5" ht="45" x14ac:dyDescent="0.2">
      <c r="C19" s="23"/>
      <c r="E19" s="61" t="s">
        <v>226</v>
      </c>
    </row>
    <row r="20" spans="3:5" ht="30" x14ac:dyDescent="0.2">
      <c r="C20" s="23"/>
      <c r="E20" s="61" t="s">
        <v>227</v>
      </c>
    </row>
  </sheetData>
  <mergeCells count="3">
    <mergeCell ref="A3:A4"/>
    <mergeCell ref="A5:A6"/>
    <mergeCell ref="A7:A12"/>
  </mergeCells>
  <pageMargins left="0.25" right="0.25" top="0.75" bottom="0.75" header="0.3" footer="0.3"/>
  <pageSetup paperSize="9" scale="5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EN</vt:lpstr>
      <vt:lpstr>FR</vt:lpstr>
      <vt:lpstr>PPP conversion</vt:lpstr>
      <vt:lpstr>Conversion MPI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Orsoni</dc:creator>
  <cp:lastModifiedBy>Adrien Cascarino</cp:lastModifiedBy>
  <cp:lastPrinted>2017-07-03T08:14:53Z</cp:lastPrinted>
  <dcterms:created xsi:type="dcterms:W3CDTF">2016-09-22T11:55:41Z</dcterms:created>
  <dcterms:modified xsi:type="dcterms:W3CDTF">2026-02-23T10:32:38Z</dcterms:modified>
</cp:coreProperties>
</file>